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20" windowWidth="19155" windowHeight="11760" activeTab="1"/>
  </bookViews>
  <sheets>
    <sheet name="Heats" sheetId="2" r:id="rId1"/>
    <sheet name="ow" sheetId="1" r:id="rId2"/>
    <sheet name="Settings" sheetId="5" r:id="rId3"/>
  </sheets>
  <definedNames>
    <definedName name="DriverNames" localSheetId="0">Heats!$A$5:$A$105</definedName>
    <definedName name="nDrivers" localSheetId="0">Heats!$B$2</definedName>
    <definedName name="nDriversPerHeat" localSheetId="0">Heats!$B$1</definedName>
    <definedName name="nLanes" localSheetId="2">Settings!$B$1</definedName>
    <definedName name="nLanes">Settings!$B$1</definedName>
  </definedNames>
  <calcPr calcId="145621"/>
</workbook>
</file>

<file path=xl/calcChain.xml><?xml version="1.0" encoding="utf-8"?>
<calcChain xmlns="http://schemas.openxmlformats.org/spreadsheetml/2006/main">
  <c r="Z16" i="1" l="1"/>
  <c r="Z15" i="1"/>
  <c r="Z14" i="1"/>
  <c r="Z13" i="1"/>
  <c r="Z12" i="1"/>
  <c r="Z11" i="1"/>
  <c r="Z10" i="1"/>
  <c r="Z9" i="1"/>
  <c r="Z8" i="1"/>
  <c r="Z7" i="1"/>
  <c r="Z6" i="1"/>
  <c r="Z5" i="1"/>
  <c r="Z4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L6" i="1" l="1"/>
  <c r="K6" i="1"/>
  <c r="H14" i="1"/>
  <c r="G14" i="1"/>
  <c r="F8" i="1"/>
  <c r="E8" i="1"/>
  <c r="J6" i="1"/>
  <c r="I6" i="1"/>
  <c r="H8" i="1"/>
  <c r="G8" i="1"/>
  <c r="F14" i="1"/>
  <c r="E14" i="1"/>
  <c r="L5" i="1"/>
  <c r="K5" i="1"/>
  <c r="J15" i="1"/>
  <c r="I15" i="1"/>
  <c r="H11" i="1"/>
  <c r="G11" i="1"/>
  <c r="L15" i="1"/>
  <c r="K15" i="1"/>
  <c r="J5" i="1"/>
  <c r="I5" i="1"/>
  <c r="F11" i="1"/>
  <c r="E11" i="1"/>
  <c r="L12" i="1"/>
  <c r="K12" i="1"/>
  <c r="J10" i="1"/>
  <c r="I10" i="1"/>
  <c r="H7" i="1"/>
  <c r="G7" i="1"/>
  <c r="F16" i="1"/>
  <c r="E16" i="1"/>
  <c r="L10" i="1"/>
  <c r="K10" i="1"/>
  <c r="J12" i="1"/>
  <c r="I12" i="1"/>
  <c r="H16" i="1"/>
  <c r="G16" i="1"/>
  <c r="F7" i="1"/>
  <c r="E7" i="1"/>
  <c r="L13" i="1"/>
  <c r="K13" i="1"/>
  <c r="J14" i="1"/>
  <c r="I14" i="1"/>
  <c r="H4" i="1"/>
  <c r="G4" i="1"/>
  <c r="F9" i="1"/>
  <c r="E9" i="1"/>
  <c r="L14" i="1"/>
  <c r="K14" i="1"/>
  <c r="J13" i="1"/>
  <c r="I13" i="1"/>
  <c r="H9" i="1"/>
  <c r="G9" i="1"/>
  <c r="F4" i="1"/>
  <c r="E4" i="1"/>
  <c r="L11" i="1"/>
  <c r="K11" i="1"/>
  <c r="J8" i="1"/>
  <c r="I8" i="1"/>
  <c r="H6" i="1"/>
  <c r="G6" i="1"/>
  <c r="F5" i="1"/>
  <c r="E5" i="1"/>
  <c r="L8" i="1"/>
  <c r="K8" i="1"/>
  <c r="J11" i="1"/>
  <c r="I11" i="1"/>
  <c r="H5" i="1"/>
  <c r="G5" i="1"/>
  <c r="F6" i="1"/>
  <c r="E6" i="1"/>
  <c r="L7" i="1"/>
  <c r="K7" i="1"/>
  <c r="J16" i="1"/>
  <c r="I16" i="1"/>
  <c r="H15" i="1"/>
  <c r="G15" i="1"/>
  <c r="F12" i="1"/>
  <c r="E12" i="1"/>
  <c r="L16" i="1"/>
  <c r="K16" i="1"/>
  <c r="J7" i="1"/>
  <c r="I7" i="1"/>
  <c r="H12" i="1"/>
  <c r="G12" i="1"/>
  <c r="F15" i="1"/>
  <c r="E15" i="1"/>
  <c r="L4" i="1"/>
  <c r="K4" i="1"/>
  <c r="J9" i="1"/>
  <c r="I9" i="1"/>
  <c r="H10" i="1"/>
  <c r="G10" i="1"/>
  <c r="F13" i="1"/>
  <c r="E13" i="1"/>
  <c r="L9" i="1"/>
  <c r="K9" i="1"/>
  <c r="J4" i="1"/>
  <c r="I4" i="1"/>
  <c r="H13" i="1"/>
  <c r="G13" i="1"/>
  <c r="F10" i="1"/>
  <c r="E10" i="1"/>
  <c r="N14" i="1" l="1"/>
  <c r="N6" i="1"/>
  <c r="N5" i="1"/>
  <c r="N11" i="1"/>
  <c r="N8" i="1"/>
  <c r="N15" i="1"/>
  <c r="N12" i="1"/>
  <c r="N7" i="1"/>
  <c r="N16" i="1"/>
  <c r="N13" i="1" l="1"/>
  <c r="N9" i="1"/>
  <c r="N10" i="1"/>
  <c r="M4" i="1"/>
  <c r="N4" i="1"/>
  <c r="M9" i="1"/>
  <c r="M5" i="1"/>
  <c r="O5" i="1" s="1"/>
  <c r="M11" i="1"/>
  <c r="O11" i="1" s="1"/>
  <c r="M8" i="1"/>
  <c r="O8" i="1" s="1"/>
  <c r="M15" i="1"/>
  <c r="O15" i="1" s="1"/>
  <c r="M12" i="1"/>
  <c r="O12" i="1" s="1"/>
  <c r="M7" i="1"/>
  <c r="O7" i="1" s="1"/>
  <c r="M16" i="1"/>
  <c r="O16" i="1" s="1"/>
  <c r="M14" i="1"/>
  <c r="O14" i="1" s="1"/>
  <c r="B1" i="5"/>
  <c r="B2" i="2"/>
  <c r="O9" i="1" l="1"/>
  <c r="O4" i="1"/>
  <c r="M13" i="1"/>
  <c r="O13" i="1" s="1"/>
  <c r="M10" i="1"/>
  <c r="O10" i="1" s="1"/>
  <c r="M6" i="1"/>
  <c r="O6" i="1" s="1"/>
  <c r="P15" i="1" l="1"/>
  <c r="P11" i="1"/>
  <c r="P13" i="1"/>
  <c r="P7" i="1"/>
  <c r="P8" i="1"/>
  <c r="P5" i="1"/>
  <c r="P16" i="1"/>
  <c r="P14" i="1"/>
  <c r="P10" i="1"/>
  <c r="P12" i="1"/>
  <c r="P9" i="1"/>
  <c r="P4" i="1"/>
</calcChain>
</file>

<file path=xl/sharedStrings.xml><?xml version="1.0" encoding="utf-8"?>
<sst xmlns="http://schemas.openxmlformats.org/spreadsheetml/2006/main" count="298" uniqueCount="72">
  <si>
    <t>Q</t>
  </si>
  <si>
    <t>Driver</t>
  </si>
  <si>
    <t>Chassis</t>
  </si>
  <si>
    <t>White</t>
  </si>
  <si>
    <t>Red</t>
  </si>
  <si>
    <t>Yellow</t>
  </si>
  <si>
    <t>Lane</t>
  </si>
  <si>
    <t>A</t>
  </si>
  <si>
    <t>B</t>
  </si>
  <si>
    <t>C</t>
  </si>
  <si>
    <t>D</t>
  </si>
  <si>
    <t>Drivers</t>
  </si>
  <si>
    <t>Lanes</t>
  </si>
  <si>
    <t>Drivers per heat</t>
  </si>
  <si>
    <t>Colours</t>
  </si>
  <si>
    <t xml:space="preserve">Blue </t>
  </si>
  <si>
    <t>Names</t>
  </si>
  <si>
    <t>Gap</t>
  </si>
  <si>
    <t>Laps</t>
  </si>
  <si>
    <t>Best lap</t>
  </si>
  <si>
    <t>Total</t>
  </si>
  <si>
    <t>Drop</t>
  </si>
  <si>
    <t>Best 3</t>
  </si>
  <si>
    <t>Paul R</t>
  </si>
  <si>
    <t>Paul H</t>
  </si>
  <si>
    <t>Craig H</t>
  </si>
  <si>
    <t>Al W</t>
  </si>
  <si>
    <t>Andy P</t>
  </si>
  <si>
    <t>Mike D</t>
  </si>
  <si>
    <t>Jim E</t>
  </si>
  <si>
    <t>Andy W</t>
  </si>
  <si>
    <t>Lee T</t>
  </si>
  <si>
    <t>Nick L</t>
  </si>
  <si>
    <t>Gareth W</t>
  </si>
  <si>
    <t>Clive H</t>
  </si>
  <si>
    <t>Mark T</t>
  </si>
  <si>
    <t>Mega G</t>
  </si>
  <si>
    <t>Tenths</t>
  </si>
  <si>
    <t>-.---</t>
  </si>
  <si>
    <t>Andy Whorton</t>
  </si>
  <si>
    <t>Mike Dadson</t>
  </si>
  <si>
    <t>Clive Harland</t>
  </si>
  <si>
    <t>Andy Player</t>
  </si>
  <si>
    <t>Craig Homewood</t>
  </si>
  <si>
    <t>Paul Homewood</t>
  </si>
  <si>
    <t>Marc Townsend</t>
  </si>
  <si>
    <t>Jim Easton</t>
  </si>
  <si>
    <t>Al Wood</t>
  </si>
  <si>
    <t>Lee Taylor</t>
  </si>
  <si>
    <t>Paul Rose</t>
  </si>
  <si>
    <t>Gareth Winslade</t>
  </si>
  <si>
    <t>Nick Lamplough</t>
  </si>
  <si>
    <t>Premier</t>
  </si>
  <si>
    <t>Main</t>
  </si>
  <si>
    <t>lane</t>
  </si>
  <si>
    <t>time</t>
  </si>
  <si>
    <t>SCORES</t>
  </si>
  <si>
    <t>GRID</t>
  </si>
  <si>
    <t>best</t>
  </si>
  <si>
    <t>LAPTIME</t>
  </si>
  <si>
    <t>best heat</t>
  </si>
  <si>
    <t>FINAL</t>
  </si>
  <si>
    <t>w</t>
  </si>
  <si>
    <t>A-Z</t>
  </si>
  <si>
    <t>Grade</t>
  </si>
  <si>
    <t>Pl</t>
  </si>
  <si>
    <t>LAPS</t>
  </si>
  <si>
    <t>TIME</t>
  </si>
  <si>
    <t>most in one race</t>
  </si>
  <si>
    <t>best of the day</t>
  </si>
  <si>
    <t>SPEED</t>
  </si>
  <si>
    <t>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</si>
</sst>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 Unicode MS"/>
      <family val="2"/>
    </font>
    <font>
      <sz val="8"/>
      <name val="Arial Unicode MS"/>
      <family val="2"/>
    </font>
    <font>
      <sz val="10"/>
      <name val="Arial Unicode MS"/>
      <family val="2"/>
    </font>
    <font>
      <sz val="9"/>
      <color theme="1"/>
      <name val="Calibri"/>
      <family val="2"/>
      <scheme val="minor"/>
    </font>
    <font>
      <sz val="9"/>
      <name val="Arial Unicode MS"/>
      <family val="2"/>
    </font>
    <font>
      <sz val="12"/>
      <name val="Arial Unicode MS"/>
      <family val="2"/>
    </font>
    <font>
      <b/>
      <sz val="12"/>
      <color rgb="FFFF0000"/>
      <name val="Arial Unicode MS"/>
      <family val="2"/>
    </font>
    <font>
      <sz val="12"/>
      <color theme="1"/>
      <name val="Arial Unicode MS"/>
      <family val="2"/>
    </font>
    <font>
      <b/>
      <sz val="12"/>
      <color rgb="FF7030A0"/>
      <name val="Arial Unicode MS"/>
      <family val="2"/>
    </font>
    <font>
      <b/>
      <sz val="10"/>
      <color theme="0"/>
      <name val="Arial Unicode MS"/>
      <family val="2"/>
    </font>
    <font>
      <b/>
      <sz val="10"/>
      <color rgb="FFFFFF00"/>
      <name val="Arial Unicode MS"/>
      <family val="2"/>
    </font>
    <font>
      <b/>
      <sz val="10"/>
      <name val="Arial Unicode MS"/>
      <family val="2"/>
    </font>
    <font>
      <b/>
      <sz val="8"/>
      <color rgb="FFFF0000"/>
      <name val="Arial Unicode MS"/>
      <family val="2"/>
    </font>
    <font>
      <sz val="8"/>
      <color rgb="FFFF0000"/>
      <name val="Arial Unicode MS"/>
      <family val="2"/>
    </font>
    <font>
      <sz val="9"/>
      <color theme="1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theme="5" tint="-0.24994659260841701"/>
      </left>
      <right style="thin">
        <color theme="0" tint="-0.24994659260841701"/>
      </right>
      <top style="medium">
        <color theme="5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5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5" tint="-0.24994659260841701"/>
      </right>
      <top style="medium">
        <color theme="5" tint="-0.24994659260841701"/>
      </top>
      <bottom style="thin">
        <color theme="0" tint="-0.24994659260841701"/>
      </bottom>
      <diagonal/>
    </border>
    <border>
      <left style="medium">
        <color theme="5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5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5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5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5" tint="-0.24994659260841701"/>
      </bottom>
      <diagonal/>
    </border>
    <border>
      <left style="thin">
        <color theme="0" tint="-0.24994659260841701"/>
      </left>
      <right style="medium">
        <color theme="5" tint="-0.24994659260841701"/>
      </right>
      <top style="thin">
        <color theme="0" tint="-0.24994659260841701"/>
      </top>
      <bottom style="medium">
        <color theme="5" tint="-0.2499465926084170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4" borderId="0" xfId="0" applyFont="1" applyFill="1"/>
    <xf numFmtId="0" fontId="0" fillId="3" borderId="0" xfId="0" applyFill="1"/>
    <xf numFmtId="0" fontId="0" fillId="2" borderId="0" xfId="0" applyFont="1" applyFill="1"/>
    <xf numFmtId="0" fontId="0" fillId="5" borderId="0" xfId="0" applyFill="1"/>
    <xf numFmtId="0" fontId="0" fillId="0" borderId="0" xfId="0" applyFont="1"/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6" borderId="0" xfId="0" applyFont="1" applyFill="1" applyBorder="1"/>
    <xf numFmtId="0" fontId="5" fillId="7" borderId="0" xfId="0" applyFont="1" applyFill="1" applyBorder="1"/>
    <xf numFmtId="0" fontId="4" fillId="8" borderId="0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4" fillId="9" borderId="12" xfId="0" applyFont="1" applyFill="1" applyBorder="1"/>
    <xf numFmtId="0" fontId="3" fillId="0" borderId="12" xfId="0" applyFont="1" applyFill="1" applyBorder="1"/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/>
    <xf numFmtId="0" fontId="0" fillId="6" borderId="0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2" xfId="0" applyFill="1" applyBorder="1" applyAlignment="1">
      <alignment horizontal="left"/>
    </xf>
    <xf numFmtId="0" fontId="0" fillId="0" borderId="13" xfId="0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/>
    <xf numFmtId="0" fontId="0" fillId="5" borderId="1" xfId="0" applyFill="1" applyBorder="1"/>
    <xf numFmtId="0" fontId="0" fillId="0" borderId="1" xfId="0" applyBorder="1"/>
    <xf numFmtId="0" fontId="7" fillId="0" borderId="1" xfId="0" applyFont="1" applyBorder="1"/>
    <xf numFmtId="0" fontId="14" fillId="5" borderId="1" xfId="0" applyFont="1" applyFill="1" applyBorder="1" applyAlignment="1">
      <alignment vertical="center"/>
    </xf>
    <xf numFmtId="0" fontId="14" fillId="0" borderId="1" xfId="0" applyFont="1" applyBorder="1" applyAlignment="1"/>
    <xf numFmtId="0" fontId="0" fillId="5" borderId="1" xfId="0" applyFill="1" applyBorder="1" applyAlignment="1">
      <alignment vertical="center"/>
    </xf>
    <xf numFmtId="0" fontId="0" fillId="0" borderId="4" xfId="0" applyBorder="1"/>
    <xf numFmtId="0" fontId="0" fillId="0" borderId="2" xfId="0" applyBorder="1"/>
    <xf numFmtId="0" fontId="0" fillId="5" borderId="2" xfId="0" applyFill="1" applyBorder="1"/>
    <xf numFmtId="0" fontId="0" fillId="0" borderId="1" xfId="0" applyBorder="1" applyAlignment="1">
      <alignment vertical="center"/>
    </xf>
    <xf numFmtId="0" fontId="10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0" fillId="5" borderId="4" xfId="0" applyFill="1" applyBorder="1" applyAlignment="1">
      <alignment horizontal="center" vertical="center"/>
    </xf>
    <xf numFmtId="0" fontId="14" fillId="5" borderId="4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7" fillId="0" borderId="2" xfId="0" applyFont="1" applyBorder="1"/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 wrapText="1" shrinkToFit="1"/>
    </xf>
    <xf numFmtId="0" fontId="21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vertical="center"/>
    </xf>
    <xf numFmtId="0" fontId="12" fillId="5" borderId="18" xfId="0" applyFont="1" applyFill="1" applyBorder="1" applyAlignment="1">
      <alignment horizontal="center" vertical="center"/>
    </xf>
    <xf numFmtId="2" fontId="12" fillId="5" borderId="18" xfId="0" applyNumberFormat="1" applyFont="1" applyFill="1" applyBorder="1" applyAlignment="1">
      <alignment horizontal="center" vertical="center"/>
    </xf>
    <xf numFmtId="2" fontId="13" fillId="5" borderId="18" xfId="0" applyNumberFormat="1" applyFont="1" applyFill="1" applyBorder="1" applyAlignment="1">
      <alignment horizontal="center" vertical="center"/>
    </xf>
    <xf numFmtId="0" fontId="12" fillId="5" borderId="18" xfId="0" applyNumberFormat="1" applyFont="1" applyFill="1" applyBorder="1" applyAlignment="1">
      <alignment horizontal="center" vertical="center"/>
    </xf>
    <xf numFmtId="2" fontId="8" fillId="10" borderId="18" xfId="0" applyNumberFormat="1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center" vertical="center"/>
    </xf>
    <xf numFmtId="2" fontId="14" fillId="5" borderId="18" xfId="0" applyNumberFormat="1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vertical="center"/>
    </xf>
    <xf numFmtId="0" fontId="12" fillId="5" borderId="17" xfId="0" applyFont="1" applyFill="1" applyBorder="1" applyAlignment="1">
      <alignment horizontal="center" vertical="center"/>
    </xf>
    <xf numFmtId="2" fontId="15" fillId="5" borderId="18" xfId="0" applyNumberFormat="1" applyFont="1" applyFill="1" applyBorder="1" applyAlignment="1">
      <alignment horizontal="center" vertical="center"/>
    </xf>
    <xf numFmtId="2" fontId="8" fillId="5" borderId="18" xfId="0" applyNumberFormat="1" applyFont="1" applyFill="1" applyBorder="1" applyAlignment="1">
      <alignment horizontal="center" vertical="center"/>
    </xf>
    <xf numFmtId="2" fontId="19" fillId="2" borderId="18" xfId="0" applyNumberFormat="1" applyFont="1" applyFill="1" applyBorder="1" applyAlignment="1">
      <alignment horizontal="center" vertical="center"/>
    </xf>
    <xf numFmtId="2" fontId="14" fillId="0" borderId="18" xfId="0" applyNumberFormat="1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vertical="center"/>
    </xf>
    <xf numFmtId="2" fontId="8" fillId="3" borderId="18" xfId="0" applyNumberFormat="1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/>
    </xf>
    <xf numFmtId="2" fontId="20" fillId="2" borderId="18" xfId="0" applyNumberFormat="1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vertical="center"/>
    </xf>
    <xf numFmtId="0" fontId="12" fillId="5" borderId="21" xfId="0" applyFont="1" applyFill="1" applyBorder="1" applyAlignment="1">
      <alignment horizontal="center" vertical="center"/>
    </xf>
    <xf numFmtId="2" fontId="12" fillId="5" borderId="21" xfId="0" applyNumberFormat="1" applyFont="1" applyFill="1" applyBorder="1" applyAlignment="1">
      <alignment horizontal="center" vertical="center"/>
    </xf>
    <xf numFmtId="0" fontId="12" fillId="5" borderId="21" xfId="0" applyNumberFormat="1" applyFont="1" applyFill="1" applyBorder="1" applyAlignment="1">
      <alignment horizontal="center" vertical="center"/>
    </xf>
    <xf numFmtId="2" fontId="8" fillId="3" borderId="21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2" fontId="14" fillId="5" borderId="21" xfId="0" applyNumberFormat="1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vertical="center"/>
    </xf>
    <xf numFmtId="0" fontId="21" fillId="5" borderId="15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84"/>
  <sheetViews>
    <sheetView workbookViewId="0">
      <selection activeCell="B32" sqref="B32"/>
    </sheetView>
  </sheetViews>
  <sheetFormatPr defaultRowHeight="15" x14ac:dyDescent="0.25"/>
  <cols>
    <col min="1" max="1" width="16" style="6" customWidth="1"/>
    <col min="4" max="4" width="9.28515625" customWidth="1"/>
    <col min="5" max="7" width="9.140625" style="8"/>
    <col min="8" max="8" width="9.140625" style="9"/>
    <col min="9" max="9" width="9.140625" style="8"/>
  </cols>
  <sheetData>
    <row r="1" spans="1:9" ht="15.75" thickTop="1" x14ac:dyDescent="0.25">
      <c r="A1" s="1" t="s">
        <v>13</v>
      </c>
      <c r="B1">
        <v>4</v>
      </c>
      <c r="E1" s="15" t="s">
        <v>1</v>
      </c>
      <c r="F1" s="16" t="s">
        <v>6</v>
      </c>
      <c r="G1" s="16" t="s">
        <v>18</v>
      </c>
      <c r="H1" s="17" t="s">
        <v>37</v>
      </c>
      <c r="I1" s="18" t="s">
        <v>19</v>
      </c>
    </row>
    <row r="2" spans="1:9" x14ac:dyDescent="0.25">
      <c r="A2" s="1" t="s">
        <v>11</v>
      </c>
      <c r="B2">
        <f>COUNTIF(A5:A99,"*")</f>
        <v>13</v>
      </c>
      <c r="E2" s="19" t="s">
        <v>26</v>
      </c>
      <c r="F2" s="7" t="s">
        <v>3</v>
      </c>
      <c r="G2" s="12">
        <v>31</v>
      </c>
      <c r="H2" s="11">
        <v>6</v>
      </c>
      <c r="I2" s="20">
        <v>4.8739999999999997</v>
      </c>
    </row>
    <row r="3" spans="1:9" x14ac:dyDescent="0.25">
      <c r="A3" s="1"/>
      <c r="E3" s="19" t="s">
        <v>29</v>
      </c>
      <c r="F3" s="13" t="s">
        <v>15</v>
      </c>
      <c r="G3" s="10">
        <v>32</v>
      </c>
      <c r="H3" s="11">
        <v>5</v>
      </c>
      <c r="I3" s="20">
        <v>5.2169999999999996</v>
      </c>
    </row>
    <row r="4" spans="1:9" x14ac:dyDescent="0.25">
      <c r="A4" s="1" t="s">
        <v>16</v>
      </c>
      <c r="B4" s="1" t="s">
        <v>2</v>
      </c>
      <c r="E4" s="19" t="s">
        <v>34</v>
      </c>
      <c r="F4" s="14" t="s">
        <v>4</v>
      </c>
      <c r="G4" s="10">
        <v>33</v>
      </c>
      <c r="H4" s="11">
        <v>3</v>
      </c>
      <c r="I4" s="20">
        <v>4.6520000000000001</v>
      </c>
    </row>
    <row r="5" spans="1:9" ht="15.75" thickBot="1" x14ac:dyDescent="0.3">
      <c r="A5" s="1" t="s">
        <v>26</v>
      </c>
      <c r="B5" t="s">
        <v>36</v>
      </c>
      <c r="E5" s="21" t="s">
        <v>25</v>
      </c>
      <c r="F5" s="22" t="s">
        <v>5</v>
      </c>
      <c r="G5" s="23">
        <v>31</v>
      </c>
      <c r="H5" s="24">
        <v>3</v>
      </c>
      <c r="I5" s="25">
        <v>4.83</v>
      </c>
    </row>
    <row r="6" spans="1:9" ht="16.5" thickTop="1" thickBot="1" x14ac:dyDescent="0.3">
      <c r="A6" s="1" t="s">
        <v>29</v>
      </c>
      <c r="B6" t="s">
        <v>36</v>
      </c>
      <c r="E6" s="10"/>
      <c r="F6" s="10"/>
      <c r="G6" s="10"/>
      <c r="H6" s="11"/>
      <c r="I6" s="10"/>
    </row>
    <row r="7" spans="1:9" ht="15.75" thickTop="1" x14ac:dyDescent="0.25">
      <c r="A7" s="1" t="s">
        <v>34</v>
      </c>
      <c r="B7" t="s">
        <v>36</v>
      </c>
      <c r="E7" s="15" t="s">
        <v>1</v>
      </c>
      <c r="F7" s="16" t="s">
        <v>6</v>
      </c>
      <c r="G7" s="16" t="s">
        <v>18</v>
      </c>
      <c r="H7" s="17" t="s">
        <v>37</v>
      </c>
      <c r="I7" s="18" t="s">
        <v>19</v>
      </c>
    </row>
    <row r="8" spans="1:9" x14ac:dyDescent="0.25">
      <c r="A8" s="1" t="s">
        <v>25</v>
      </c>
      <c r="B8" t="s">
        <v>36</v>
      </c>
      <c r="E8" s="19" t="s">
        <v>29</v>
      </c>
      <c r="F8" s="7" t="s">
        <v>3</v>
      </c>
      <c r="G8" s="12">
        <v>30</v>
      </c>
      <c r="H8" s="11">
        <v>2</v>
      </c>
      <c r="I8" s="20">
        <v>5.0270000000000001</v>
      </c>
    </row>
    <row r="9" spans="1:9" x14ac:dyDescent="0.25">
      <c r="A9" s="1" t="s">
        <v>23</v>
      </c>
      <c r="B9" t="s">
        <v>36</v>
      </c>
      <c r="E9" s="19" t="s">
        <v>26</v>
      </c>
      <c r="F9" s="13" t="s">
        <v>15</v>
      </c>
      <c r="G9" s="10">
        <v>32</v>
      </c>
      <c r="H9" s="11">
        <v>6</v>
      </c>
      <c r="I9" s="20">
        <v>4.8460000000000001</v>
      </c>
    </row>
    <row r="10" spans="1:9" x14ac:dyDescent="0.25">
      <c r="A10" s="1" t="s">
        <v>30</v>
      </c>
      <c r="B10" t="s">
        <v>36</v>
      </c>
      <c r="E10" s="19" t="s">
        <v>25</v>
      </c>
      <c r="F10" s="14" t="s">
        <v>4</v>
      </c>
      <c r="G10" s="10">
        <v>32</v>
      </c>
      <c r="H10" s="11">
        <v>6</v>
      </c>
      <c r="I10" s="20">
        <v>4.6210000000000004</v>
      </c>
    </row>
    <row r="11" spans="1:9" ht="15.75" thickBot="1" x14ac:dyDescent="0.3">
      <c r="A11" s="1" t="s">
        <v>28</v>
      </c>
      <c r="B11" t="s">
        <v>36</v>
      </c>
      <c r="E11" s="21" t="s">
        <v>34</v>
      </c>
      <c r="F11" s="22" t="s">
        <v>5</v>
      </c>
      <c r="G11" s="23">
        <v>26</v>
      </c>
      <c r="H11" s="24">
        <v>8</v>
      </c>
      <c r="I11" s="25">
        <v>4.6609999999999996</v>
      </c>
    </row>
    <row r="12" spans="1:9" ht="16.5" thickTop="1" thickBot="1" x14ac:dyDescent="0.3">
      <c r="A12" s="1" t="s">
        <v>31</v>
      </c>
      <c r="B12" t="s">
        <v>36</v>
      </c>
      <c r="E12" s="10"/>
      <c r="F12" s="10"/>
      <c r="G12" s="10"/>
      <c r="H12" s="11"/>
      <c r="I12" s="10"/>
    </row>
    <row r="13" spans="1:9" ht="15.75" thickTop="1" x14ac:dyDescent="0.25">
      <c r="A13" s="1" t="s">
        <v>27</v>
      </c>
      <c r="B13" t="s">
        <v>36</v>
      </c>
      <c r="E13" s="15" t="s">
        <v>1</v>
      </c>
      <c r="F13" s="16" t="s">
        <v>6</v>
      </c>
      <c r="G13" s="16" t="s">
        <v>18</v>
      </c>
      <c r="H13" s="17" t="s">
        <v>37</v>
      </c>
      <c r="I13" s="18" t="s">
        <v>19</v>
      </c>
    </row>
    <row r="14" spans="1:9" x14ac:dyDescent="0.25">
      <c r="A14" s="1" t="s">
        <v>33</v>
      </c>
      <c r="B14" t="s">
        <v>36</v>
      </c>
      <c r="E14" s="19" t="s">
        <v>33</v>
      </c>
      <c r="F14" s="7" t="s">
        <v>3</v>
      </c>
      <c r="G14" s="12">
        <v>30</v>
      </c>
      <c r="H14" s="11">
        <v>8</v>
      </c>
      <c r="I14" s="20">
        <v>4.8049999999999997</v>
      </c>
    </row>
    <row r="15" spans="1:9" x14ac:dyDescent="0.25">
      <c r="A15" s="1" t="s">
        <v>35</v>
      </c>
      <c r="B15" t="s">
        <v>36</v>
      </c>
      <c r="E15" s="19" t="s">
        <v>35</v>
      </c>
      <c r="F15" s="13" t="s">
        <v>15</v>
      </c>
      <c r="G15" s="10">
        <v>31</v>
      </c>
      <c r="H15" s="11">
        <v>8</v>
      </c>
      <c r="I15" s="20">
        <v>4.7469999999999999</v>
      </c>
    </row>
    <row r="16" spans="1:9" x14ac:dyDescent="0.25">
      <c r="A16" s="1" t="s">
        <v>24</v>
      </c>
      <c r="B16" t="s">
        <v>36</v>
      </c>
      <c r="E16" s="19" t="s">
        <v>24</v>
      </c>
      <c r="F16" s="14" t="s">
        <v>4</v>
      </c>
      <c r="G16" s="10">
        <v>33</v>
      </c>
      <c r="H16" s="11">
        <v>6</v>
      </c>
      <c r="I16" s="20">
        <v>4.6340000000000003</v>
      </c>
    </row>
    <row r="17" spans="1:9" ht="15.75" thickBot="1" x14ac:dyDescent="0.3">
      <c r="A17" s="1" t="s">
        <v>32</v>
      </c>
      <c r="B17" t="s">
        <v>36</v>
      </c>
      <c r="E17" s="21" t="s">
        <v>32</v>
      </c>
      <c r="F17" s="22" t="s">
        <v>5</v>
      </c>
      <c r="G17" s="23">
        <v>28</v>
      </c>
      <c r="H17" s="24">
        <v>1</v>
      </c>
      <c r="I17" s="25">
        <v>5.4829999999999997</v>
      </c>
    </row>
    <row r="18" spans="1:9" ht="16.5" thickTop="1" thickBot="1" x14ac:dyDescent="0.3">
      <c r="B18" s="6"/>
      <c r="E18" s="10"/>
      <c r="F18" s="10"/>
      <c r="G18" s="10"/>
      <c r="H18" s="11"/>
      <c r="I18" s="10"/>
    </row>
    <row r="19" spans="1:9" ht="15.75" thickTop="1" x14ac:dyDescent="0.25">
      <c r="B19" s="6"/>
      <c r="E19" s="15" t="s">
        <v>1</v>
      </c>
      <c r="F19" s="16" t="s">
        <v>6</v>
      </c>
      <c r="G19" s="16" t="s">
        <v>18</v>
      </c>
      <c r="H19" s="17" t="s">
        <v>37</v>
      </c>
      <c r="I19" s="18" t="s">
        <v>19</v>
      </c>
    </row>
    <row r="20" spans="1:9" x14ac:dyDescent="0.25">
      <c r="B20" s="6"/>
      <c r="E20" s="19" t="s">
        <v>35</v>
      </c>
      <c r="F20" s="7" t="s">
        <v>3</v>
      </c>
      <c r="G20" s="12">
        <v>35</v>
      </c>
      <c r="H20" s="11">
        <v>5</v>
      </c>
      <c r="I20" s="20">
        <v>4.7030000000000003</v>
      </c>
    </row>
    <row r="21" spans="1:9" x14ac:dyDescent="0.25">
      <c r="B21" s="6"/>
      <c r="E21" s="19" t="s">
        <v>33</v>
      </c>
      <c r="F21" s="13" t="s">
        <v>15</v>
      </c>
      <c r="G21" s="10">
        <v>29</v>
      </c>
      <c r="H21" s="11">
        <v>6</v>
      </c>
      <c r="I21" s="20">
        <v>5.0830000000000002</v>
      </c>
    </row>
    <row r="22" spans="1:9" x14ac:dyDescent="0.25">
      <c r="A22"/>
      <c r="B22" s="6"/>
      <c r="E22" s="19" t="s">
        <v>32</v>
      </c>
      <c r="F22" s="14" t="s">
        <v>4</v>
      </c>
      <c r="G22" s="10">
        <v>26</v>
      </c>
      <c r="H22" s="11">
        <v>0</v>
      </c>
      <c r="I22" s="20">
        <v>5.4809999999999999</v>
      </c>
    </row>
    <row r="23" spans="1:9" ht="15.75" thickBot="1" x14ac:dyDescent="0.3">
      <c r="B23" s="6"/>
      <c r="E23" s="21" t="s">
        <v>24</v>
      </c>
      <c r="F23" s="22" t="s">
        <v>5</v>
      </c>
      <c r="G23" s="23">
        <v>33</v>
      </c>
      <c r="H23" s="24">
        <v>2</v>
      </c>
      <c r="I23" s="25">
        <v>4.766</v>
      </c>
    </row>
    <row r="24" spans="1:9" ht="16.5" thickTop="1" thickBot="1" x14ac:dyDescent="0.3">
      <c r="B24" s="6"/>
      <c r="E24" s="10"/>
      <c r="F24" s="10"/>
      <c r="G24" s="10"/>
      <c r="H24" s="11"/>
      <c r="I24" s="10"/>
    </row>
    <row r="25" spans="1:9" ht="15.75" thickTop="1" x14ac:dyDescent="0.25">
      <c r="B25" s="6"/>
      <c r="E25" s="15" t="s">
        <v>1</v>
      </c>
      <c r="F25" s="16" t="s">
        <v>6</v>
      </c>
      <c r="G25" s="16" t="s">
        <v>18</v>
      </c>
      <c r="H25" s="17" t="s">
        <v>37</v>
      </c>
      <c r="I25" s="18" t="s">
        <v>19</v>
      </c>
    </row>
    <row r="26" spans="1:9" x14ac:dyDescent="0.25">
      <c r="B26" s="6"/>
      <c r="E26" s="19" t="s">
        <v>30</v>
      </c>
      <c r="F26" s="7" t="s">
        <v>3</v>
      </c>
      <c r="G26" s="12">
        <v>34</v>
      </c>
      <c r="H26" s="11">
        <v>8</v>
      </c>
      <c r="I26" s="20">
        <v>4.46</v>
      </c>
    </row>
    <row r="27" spans="1:9" x14ac:dyDescent="0.25">
      <c r="B27" s="6"/>
      <c r="E27" s="19" t="s">
        <v>28</v>
      </c>
      <c r="F27" s="13" t="s">
        <v>15</v>
      </c>
      <c r="G27" s="10">
        <v>37</v>
      </c>
      <c r="H27" s="11">
        <v>6</v>
      </c>
      <c r="I27" s="20">
        <v>4.3689999999999998</v>
      </c>
    </row>
    <row r="28" spans="1:9" x14ac:dyDescent="0.25">
      <c r="B28" s="6"/>
      <c r="E28" s="19" t="s">
        <v>31</v>
      </c>
      <c r="F28" s="14" t="s">
        <v>4</v>
      </c>
      <c r="G28" s="10">
        <v>29</v>
      </c>
      <c r="H28" s="11">
        <v>2</v>
      </c>
      <c r="I28" s="20">
        <v>4.5209999999999999</v>
      </c>
    </row>
    <row r="29" spans="1:9" ht="15.75" thickBot="1" x14ac:dyDescent="0.3">
      <c r="B29" s="6"/>
      <c r="E29" s="21" t="s">
        <v>27</v>
      </c>
      <c r="F29" s="22" t="s">
        <v>5</v>
      </c>
      <c r="G29" s="23">
        <v>28</v>
      </c>
      <c r="H29" s="24">
        <v>3</v>
      </c>
      <c r="I29" s="25">
        <v>4.8860000000000001</v>
      </c>
    </row>
    <row r="30" spans="1:9" ht="16.5" thickTop="1" thickBot="1" x14ac:dyDescent="0.3">
      <c r="E30" s="10"/>
      <c r="F30" s="10"/>
      <c r="G30" s="10"/>
      <c r="H30" s="11"/>
      <c r="I30" s="10"/>
    </row>
    <row r="31" spans="1:9" ht="15.75" thickTop="1" x14ac:dyDescent="0.25">
      <c r="E31" s="15" t="s">
        <v>1</v>
      </c>
      <c r="F31" s="16" t="s">
        <v>6</v>
      </c>
      <c r="G31" s="16" t="s">
        <v>18</v>
      </c>
      <c r="H31" s="17" t="s">
        <v>37</v>
      </c>
      <c r="I31" s="18" t="s">
        <v>19</v>
      </c>
    </row>
    <row r="32" spans="1:9" x14ac:dyDescent="0.25">
      <c r="E32" s="19" t="s">
        <v>28</v>
      </c>
      <c r="F32" s="7" t="s">
        <v>3</v>
      </c>
      <c r="G32" s="12">
        <v>37</v>
      </c>
      <c r="H32" s="11">
        <v>6</v>
      </c>
      <c r="I32" s="20">
        <v>4.2510000000000003</v>
      </c>
    </row>
    <row r="33" spans="5:9" x14ac:dyDescent="0.25">
      <c r="E33" s="19" t="s">
        <v>30</v>
      </c>
      <c r="F33" s="13" t="s">
        <v>15</v>
      </c>
      <c r="G33" s="10">
        <v>36</v>
      </c>
      <c r="H33" s="11">
        <v>7</v>
      </c>
      <c r="I33" s="20">
        <v>4.266</v>
      </c>
    </row>
    <row r="34" spans="5:9" x14ac:dyDescent="0.25">
      <c r="E34" s="19" t="s">
        <v>27</v>
      </c>
      <c r="F34" s="14" t="s">
        <v>4</v>
      </c>
      <c r="G34" s="10">
        <v>33</v>
      </c>
      <c r="H34" s="11">
        <v>4</v>
      </c>
      <c r="I34" s="20">
        <v>4.5739999999999998</v>
      </c>
    </row>
    <row r="35" spans="5:9" ht="15.75" thickBot="1" x14ac:dyDescent="0.3">
      <c r="E35" s="21" t="s">
        <v>31</v>
      </c>
      <c r="F35" s="22" t="s">
        <v>5</v>
      </c>
      <c r="G35" s="23">
        <v>29</v>
      </c>
      <c r="H35" s="24">
        <v>4</v>
      </c>
      <c r="I35" s="25">
        <v>5.12</v>
      </c>
    </row>
    <row r="36" spans="5:9" ht="16.5" thickTop="1" thickBot="1" x14ac:dyDescent="0.3">
      <c r="E36" s="10"/>
      <c r="F36" s="10"/>
      <c r="G36" s="10"/>
      <c r="H36" s="11"/>
      <c r="I36" s="10"/>
    </row>
    <row r="37" spans="5:9" ht="15.75" thickTop="1" x14ac:dyDescent="0.25">
      <c r="E37" s="15" t="s">
        <v>1</v>
      </c>
      <c r="F37" s="16" t="s">
        <v>6</v>
      </c>
      <c r="G37" s="16" t="s">
        <v>18</v>
      </c>
      <c r="H37" s="17" t="s">
        <v>37</v>
      </c>
      <c r="I37" s="18" t="s">
        <v>19</v>
      </c>
    </row>
    <row r="38" spans="5:9" x14ac:dyDescent="0.25">
      <c r="E38" s="19" t="s">
        <v>34</v>
      </c>
      <c r="F38" s="7" t="s">
        <v>3</v>
      </c>
      <c r="G38" s="12">
        <v>36</v>
      </c>
      <c r="H38" s="11">
        <v>9</v>
      </c>
      <c r="I38" s="20">
        <v>4.2910000000000004</v>
      </c>
    </row>
    <row r="39" spans="5:9" x14ac:dyDescent="0.25">
      <c r="E39" s="19" t="s">
        <v>25</v>
      </c>
      <c r="F39" s="13" t="s">
        <v>15</v>
      </c>
      <c r="G39" s="10">
        <v>36</v>
      </c>
      <c r="H39" s="11">
        <v>8</v>
      </c>
      <c r="I39" s="20">
        <v>4.46</v>
      </c>
    </row>
    <row r="40" spans="5:9" x14ac:dyDescent="0.25">
      <c r="E40" s="19" t="s">
        <v>29</v>
      </c>
      <c r="F40" s="14" t="s">
        <v>4</v>
      </c>
      <c r="G40" s="10">
        <v>33</v>
      </c>
      <c r="H40" s="11">
        <v>3</v>
      </c>
      <c r="I40" s="20">
        <v>5.0119999999999996</v>
      </c>
    </row>
    <row r="41" spans="5:9" ht="15.75" thickBot="1" x14ac:dyDescent="0.3">
      <c r="E41" s="21" t="s">
        <v>23</v>
      </c>
      <c r="F41" s="22" t="s">
        <v>5</v>
      </c>
      <c r="G41" s="23">
        <v>29</v>
      </c>
      <c r="H41" s="24">
        <v>9</v>
      </c>
      <c r="I41" s="25">
        <v>5.093</v>
      </c>
    </row>
    <row r="42" spans="5:9" ht="16.5" thickTop="1" thickBot="1" x14ac:dyDescent="0.3">
      <c r="E42" s="10"/>
      <c r="F42" s="10"/>
      <c r="G42" s="10"/>
      <c r="H42" s="11"/>
      <c r="I42" s="10"/>
    </row>
    <row r="43" spans="5:9" ht="15.75" thickTop="1" x14ac:dyDescent="0.25">
      <c r="E43" s="15" t="s">
        <v>1</v>
      </c>
      <c r="F43" s="16" t="s">
        <v>6</v>
      </c>
      <c r="G43" s="16" t="s">
        <v>18</v>
      </c>
      <c r="H43" s="17" t="s">
        <v>37</v>
      </c>
      <c r="I43" s="18" t="s">
        <v>19</v>
      </c>
    </row>
    <row r="44" spans="5:9" x14ac:dyDescent="0.25">
      <c r="E44" s="19" t="s">
        <v>25</v>
      </c>
      <c r="F44" s="7" t="s">
        <v>3</v>
      </c>
      <c r="G44" s="12">
        <v>34</v>
      </c>
      <c r="H44" s="11">
        <v>7</v>
      </c>
      <c r="I44" s="20">
        <v>4.6319999999999997</v>
      </c>
    </row>
    <row r="45" spans="5:9" x14ac:dyDescent="0.25">
      <c r="E45" s="19" t="s">
        <v>34</v>
      </c>
      <c r="F45" s="13" t="s">
        <v>15</v>
      </c>
      <c r="G45" s="10">
        <v>37</v>
      </c>
      <c r="H45" s="11">
        <v>6</v>
      </c>
      <c r="I45" s="20">
        <v>4.3129999999999997</v>
      </c>
    </row>
    <row r="46" spans="5:9" x14ac:dyDescent="0.25">
      <c r="E46" s="19" t="s">
        <v>23</v>
      </c>
      <c r="F46" s="14" t="s">
        <v>4</v>
      </c>
      <c r="G46" s="10">
        <v>29</v>
      </c>
      <c r="H46" s="11">
        <v>1</v>
      </c>
      <c r="I46" s="20">
        <v>4.9429999999999996</v>
      </c>
    </row>
    <row r="47" spans="5:9" ht="15.75" thickBot="1" x14ac:dyDescent="0.3">
      <c r="E47" s="21" t="s">
        <v>29</v>
      </c>
      <c r="F47" s="22" t="s">
        <v>5</v>
      </c>
      <c r="G47" s="23">
        <v>33</v>
      </c>
      <c r="H47" s="24">
        <v>4</v>
      </c>
      <c r="I47" s="25">
        <v>5.1349999999999998</v>
      </c>
    </row>
    <row r="48" spans="5:9" ht="16.5" thickTop="1" thickBot="1" x14ac:dyDescent="0.3">
      <c r="E48" s="10"/>
      <c r="F48" s="10"/>
      <c r="G48" s="10"/>
      <c r="H48" s="11"/>
      <c r="I48" s="10"/>
    </row>
    <row r="49" spans="5:9" ht="15.75" thickTop="1" x14ac:dyDescent="0.25">
      <c r="E49" s="15" t="s">
        <v>1</v>
      </c>
      <c r="F49" s="16" t="s">
        <v>6</v>
      </c>
      <c r="G49" s="16" t="s">
        <v>18</v>
      </c>
      <c r="H49" s="17" t="s">
        <v>37</v>
      </c>
      <c r="I49" s="18" t="s">
        <v>19</v>
      </c>
    </row>
    <row r="50" spans="5:9" x14ac:dyDescent="0.25">
      <c r="E50" s="19" t="s">
        <v>24</v>
      </c>
      <c r="F50" s="7" t="s">
        <v>3</v>
      </c>
      <c r="G50" s="12">
        <v>35</v>
      </c>
      <c r="H50" s="11">
        <v>2</v>
      </c>
      <c r="I50" s="20">
        <v>4.7160000000000002</v>
      </c>
    </row>
    <row r="51" spans="5:9" x14ac:dyDescent="0.25">
      <c r="E51" s="19" t="s">
        <v>32</v>
      </c>
      <c r="F51" s="13" t="s">
        <v>15</v>
      </c>
      <c r="G51" s="10">
        <v>27</v>
      </c>
      <c r="H51" s="11">
        <v>6</v>
      </c>
      <c r="I51" s="20">
        <v>5.03</v>
      </c>
    </row>
    <row r="52" spans="5:9" x14ac:dyDescent="0.25">
      <c r="E52" s="19" t="s">
        <v>35</v>
      </c>
      <c r="F52" s="14" t="s">
        <v>4</v>
      </c>
      <c r="G52" s="10">
        <v>31</v>
      </c>
      <c r="H52" s="11">
        <v>8</v>
      </c>
      <c r="I52" s="20">
        <v>4.71</v>
      </c>
    </row>
    <row r="53" spans="5:9" ht="15.75" thickBot="1" x14ac:dyDescent="0.3">
      <c r="E53" s="21" t="s">
        <v>26</v>
      </c>
      <c r="F53" s="22" t="s">
        <v>5</v>
      </c>
      <c r="G53" s="23">
        <v>33</v>
      </c>
      <c r="H53" s="24">
        <v>2</v>
      </c>
      <c r="I53" s="25">
        <v>4.7770000000000001</v>
      </c>
    </row>
    <row r="54" spans="5:9" ht="16.5" thickTop="1" thickBot="1" x14ac:dyDescent="0.3">
      <c r="E54" s="10"/>
      <c r="F54" s="10"/>
      <c r="G54" s="10"/>
      <c r="H54" s="11"/>
      <c r="I54" s="10"/>
    </row>
    <row r="55" spans="5:9" ht="15.75" thickTop="1" x14ac:dyDescent="0.25">
      <c r="E55" s="15" t="s">
        <v>1</v>
      </c>
      <c r="F55" s="16" t="s">
        <v>6</v>
      </c>
      <c r="G55" s="16" t="s">
        <v>18</v>
      </c>
      <c r="H55" s="17" t="s">
        <v>37</v>
      </c>
      <c r="I55" s="18" t="s">
        <v>19</v>
      </c>
    </row>
    <row r="56" spans="5:9" x14ac:dyDescent="0.25">
      <c r="E56" s="19" t="s">
        <v>32</v>
      </c>
      <c r="F56" s="7" t="s">
        <v>3</v>
      </c>
      <c r="G56" s="12">
        <v>31</v>
      </c>
      <c r="H56" s="11">
        <v>5</v>
      </c>
      <c r="I56" s="20">
        <v>4.8739999999999997</v>
      </c>
    </row>
    <row r="57" spans="5:9" x14ac:dyDescent="0.25">
      <c r="E57" s="19" t="s">
        <v>24</v>
      </c>
      <c r="F57" s="13" t="s">
        <v>15</v>
      </c>
      <c r="G57" s="10">
        <v>34</v>
      </c>
      <c r="H57" s="11">
        <v>8</v>
      </c>
      <c r="I57" s="20">
        <v>4.8319999999999999</v>
      </c>
    </row>
    <row r="58" spans="5:9" x14ac:dyDescent="0.25">
      <c r="E58" s="19" t="s">
        <v>26</v>
      </c>
      <c r="F58" s="14" t="s">
        <v>4</v>
      </c>
      <c r="G58" s="10">
        <v>32</v>
      </c>
      <c r="H58" s="11">
        <v>8</v>
      </c>
      <c r="I58" s="20">
        <v>4.7279999999999998</v>
      </c>
    </row>
    <row r="59" spans="5:9" ht="15.75" thickBot="1" x14ac:dyDescent="0.3">
      <c r="E59" s="21" t="s">
        <v>35</v>
      </c>
      <c r="F59" s="22" t="s">
        <v>5</v>
      </c>
      <c r="G59" s="23">
        <v>35</v>
      </c>
      <c r="H59" s="24">
        <v>8</v>
      </c>
      <c r="I59" s="25">
        <v>4.7229999999999999</v>
      </c>
    </row>
    <row r="60" spans="5:9" ht="16.5" thickTop="1" thickBot="1" x14ac:dyDescent="0.3">
      <c r="E60" s="10"/>
      <c r="F60" s="10"/>
      <c r="G60" s="10"/>
      <c r="H60" s="11"/>
      <c r="I60" s="10"/>
    </row>
    <row r="61" spans="5:9" ht="15.75" thickTop="1" x14ac:dyDescent="0.25">
      <c r="E61" s="15" t="s">
        <v>1</v>
      </c>
      <c r="F61" s="16" t="s">
        <v>6</v>
      </c>
      <c r="G61" s="16" t="s">
        <v>18</v>
      </c>
      <c r="H61" s="17" t="s">
        <v>37</v>
      </c>
      <c r="I61" s="18" t="s">
        <v>19</v>
      </c>
    </row>
    <row r="62" spans="5:9" x14ac:dyDescent="0.25">
      <c r="E62" s="19" t="s">
        <v>31</v>
      </c>
      <c r="F62" s="7" t="s">
        <v>3</v>
      </c>
      <c r="G62" s="12">
        <v>34</v>
      </c>
      <c r="H62" s="11">
        <v>6</v>
      </c>
      <c r="I62" s="20">
        <v>4.6749999999999998</v>
      </c>
    </row>
    <row r="63" spans="5:9" x14ac:dyDescent="0.25">
      <c r="E63" s="19"/>
      <c r="F63" s="13" t="s">
        <v>15</v>
      </c>
      <c r="G63" s="10">
        <v>0</v>
      </c>
      <c r="H63" s="11"/>
      <c r="I63" s="20" t="s">
        <v>38</v>
      </c>
    </row>
    <row r="64" spans="5:9" x14ac:dyDescent="0.25">
      <c r="E64" s="19" t="s">
        <v>28</v>
      </c>
      <c r="F64" s="14" t="s">
        <v>4</v>
      </c>
      <c r="G64" s="10">
        <v>37</v>
      </c>
      <c r="H64" s="11">
        <v>8</v>
      </c>
      <c r="I64" s="20">
        <v>4.2729999999999997</v>
      </c>
    </row>
    <row r="65" spans="5:9" ht="15.75" thickBot="1" x14ac:dyDescent="0.3">
      <c r="E65" s="21" t="s">
        <v>33</v>
      </c>
      <c r="F65" s="22" t="s">
        <v>5</v>
      </c>
      <c r="G65" s="23">
        <v>15</v>
      </c>
      <c r="H65" s="24">
        <v>5</v>
      </c>
      <c r="I65" s="25">
        <v>6.14</v>
      </c>
    </row>
    <row r="66" spans="5:9" ht="16.5" thickTop="1" thickBot="1" x14ac:dyDescent="0.3">
      <c r="E66" s="10"/>
      <c r="F66" s="10"/>
      <c r="G66" s="10"/>
      <c r="H66" s="11"/>
      <c r="I66" s="10"/>
    </row>
    <row r="67" spans="5:9" ht="15.75" thickTop="1" x14ac:dyDescent="0.25">
      <c r="E67" s="15" t="s">
        <v>1</v>
      </c>
      <c r="F67" s="16" t="s">
        <v>6</v>
      </c>
      <c r="G67" s="16" t="s">
        <v>18</v>
      </c>
      <c r="H67" s="17" t="s">
        <v>37</v>
      </c>
      <c r="I67" s="18" t="s">
        <v>19</v>
      </c>
    </row>
    <row r="68" spans="5:9" x14ac:dyDescent="0.25">
      <c r="E68" s="27"/>
      <c r="F68" s="7" t="s">
        <v>3</v>
      </c>
      <c r="G68" s="26">
        <v>0</v>
      </c>
      <c r="I68" s="28" t="s">
        <v>38</v>
      </c>
    </row>
    <row r="69" spans="5:9" x14ac:dyDescent="0.25">
      <c r="E69" s="27" t="s">
        <v>31</v>
      </c>
      <c r="F69" s="13" t="s">
        <v>15</v>
      </c>
      <c r="G69" s="8">
        <v>33</v>
      </c>
      <c r="H69" s="9">
        <v>6</v>
      </c>
      <c r="I69" s="28">
        <v>4.9009999999999998</v>
      </c>
    </row>
    <row r="70" spans="5:9" x14ac:dyDescent="0.25">
      <c r="E70" s="27" t="s">
        <v>33</v>
      </c>
      <c r="F70" s="14" t="s">
        <v>4</v>
      </c>
      <c r="G70" s="8">
        <v>30</v>
      </c>
      <c r="H70" s="9">
        <v>6</v>
      </c>
      <c r="I70" s="28">
        <v>4.9059999999999997</v>
      </c>
    </row>
    <row r="71" spans="5:9" ht="15.75" thickBot="1" x14ac:dyDescent="0.3">
      <c r="E71" s="29" t="s">
        <v>28</v>
      </c>
      <c r="F71" s="22" t="s">
        <v>5</v>
      </c>
      <c r="G71" s="30">
        <v>37</v>
      </c>
      <c r="H71" s="31">
        <v>6</v>
      </c>
      <c r="I71" s="32">
        <v>4.476</v>
      </c>
    </row>
    <row r="72" spans="5:9" ht="16.5" thickTop="1" thickBot="1" x14ac:dyDescent="0.3"/>
    <row r="73" spans="5:9" ht="15.75" thickTop="1" x14ac:dyDescent="0.25">
      <c r="E73" s="33" t="s">
        <v>1</v>
      </c>
      <c r="F73" s="34" t="s">
        <v>6</v>
      </c>
      <c r="G73" s="34" t="s">
        <v>18</v>
      </c>
      <c r="H73" s="35" t="s">
        <v>37</v>
      </c>
      <c r="I73" s="36" t="s">
        <v>19</v>
      </c>
    </row>
    <row r="74" spans="5:9" x14ac:dyDescent="0.25">
      <c r="E74" s="27" t="s">
        <v>23</v>
      </c>
      <c r="F74" s="7" t="s">
        <v>3</v>
      </c>
      <c r="G74" s="26">
        <v>31</v>
      </c>
      <c r="H74" s="9">
        <v>3</v>
      </c>
      <c r="I74" s="28">
        <v>4.883</v>
      </c>
    </row>
    <row r="75" spans="5:9" x14ac:dyDescent="0.25">
      <c r="E75" s="27" t="s">
        <v>27</v>
      </c>
      <c r="F75" s="13" t="s">
        <v>15</v>
      </c>
      <c r="G75" s="8">
        <v>35</v>
      </c>
      <c r="H75" s="9">
        <v>2</v>
      </c>
      <c r="I75" s="28">
        <v>4.5739999999999998</v>
      </c>
    </row>
    <row r="76" spans="5:9" x14ac:dyDescent="0.25">
      <c r="E76" s="27" t="s">
        <v>30</v>
      </c>
      <c r="F76" s="14" t="s">
        <v>4</v>
      </c>
      <c r="G76" s="8">
        <v>39</v>
      </c>
      <c r="H76" s="9">
        <v>2</v>
      </c>
      <c r="I76" s="28">
        <v>4.0830000000000002</v>
      </c>
    </row>
    <row r="77" spans="5:9" ht="15.75" thickBot="1" x14ac:dyDescent="0.3">
      <c r="E77" s="29"/>
      <c r="F77" s="22" t="s">
        <v>5</v>
      </c>
      <c r="G77" s="30">
        <v>0</v>
      </c>
      <c r="H77" s="31"/>
      <c r="I77" s="32" t="s">
        <v>38</v>
      </c>
    </row>
    <row r="78" spans="5:9" ht="16.5" thickTop="1" thickBot="1" x14ac:dyDescent="0.3"/>
    <row r="79" spans="5:9" ht="15.75" thickTop="1" x14ac:dyDescent="0.25">
      <c r="E79" s="33" t="s">
        <v>1</v>
      </c>
      <c r="F79" s="34" t="s">
        <v>6</v>
      </c>
      <c r="G79" s="34" t="s">
        <v>18</v>
      </c>
      <c r="H79" s="35" t="s">
        <v>37</v>
      </c>
      <c r="I79" s="36" t="s">
        <v>19</v>
      </c>
    </row>
    <row r="80" spans="5:9" x14ac:dyDescent="0.25">
      <c r="E80" s="27" t="s">
        <v>27</v>
      </c>
      <c r="F80" s="7" t="s">
        <v>3</v>
      </c>
      <c r="G80" s="26">
        <v>36</v>
      </c>
      <c r="H80" s="9">
        <v>0</v>
      </c>
      <c r="I80" s="28">
        <v>4.5979999999999999</v>
      </c>
    </row>
    <row r="81" spans="5:9" x14ac:dyDescent="0.25">
      <c r="E81" s="27" t="s">
        <v>23</v>
      </c>
      <c r="F81" s="13" t="s">
        <v>15</v>
      </c>
      <c r="G81" s="8">
        <v>31</v>
      </c>
      <c r="H81" s="9">
        <v>6</v>
      </c>
      <c r="I81" s="28">
        <v>4.8540000000000001</v>
      </c>
    </row>
    <row r="82" spans="5:9" x14ac:dyDescent="0.25">
      <c r="E82" s="27"/>
      <c r="F82" s="14" t="s">
        <v>4</v>
      </c>
      <c r="G82" s="8">
        <v>0</v>
      </c>
      <c r="I82" s="28" t="s">
        <v>38</v>
      </c>
    </row>
    <row r="83" spans="5:9" ht="15.75" thickBot="1" x14ac:dyDescent="0.3">
      <c r="E83" s="29" t="s">
        <v>30</v>
      </c>
      <c r="F83" s="22" t="s">
        <v>5</v>
      </c>
      <c r="G83" s="30">
        <v>37</v>
      </c>
      <c r="H83" s="31">
        <v>8</v>
      </c>
      <c r="I83" s="32">
        <v>4.3940000000000001</v>
      </c>
    </row>
    <row r="84" spans="5:9" ht="15.75" thickTop="1" x14ac:dyDescent="0.25"/>
  </sheetData>
  <sortState ref="A5:C27">
    <sortCondition descending="1" ref="C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87"/>
  <sheetViews>
    <sheetView tabSelected="1" workbookViewId="0">
      <selection activeCell="G33" sqref="G33"/>
    </sheetView>
  </sheetViews>
  <sheetFormatPr defaultRowHeight="15" x14ac:dyDescent="0.25"/>
  <cols>
    <col min="1" max="1" width="2" customWidth="1"/>
    <col min="2" max="2" width="4.140625" customWidth="1"/>
    <col min="3" max="3" width="20.42578125" customWidth="1"/>
    <col min="4" max="4" width="10" customWidth="1"/>
    <col min="5" max="12" width="9.140625" customWidth="1"/>
    <col min="13" max="14" width="9.140625" hidden="1" customWidth="1"/>
    <col min="15" max="15" width="9.140625" customWidth="1"/>
    <col min="16" max="16" width="9.140625" hidden="1" customWidth="1"/>
    <col min="17" max="17" width="6.42578125" customWidth="1"/>
    <col min="18" max="19" width="9.140625" customWidth="1"/>
    <col min="20" max="21" width="6.7109375" customWidth="1"/>
    <col min="22" max="23" width="9.140625" customWidth="1"/>
  </cols>
  <sheetData>
    <row r="1" spans="1:37" ht="15.75" thickBot="1" x14ac:dyDescent="0.3">
      <c r="A1" s="46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51"/>
      <c r="W1" s="51"/>
      <c r="X1" s="51"/>
      <c r="Y1" s="51"/>
      <c r="Z1" s="51"/>
      <c r="AA1" s="46"/>
      <c r="AB1" s="46"/>
      <c r="AC1" s="38"/>
    </row>
    <row r="2" spans="1:37" ht="21.95" customHeight="1" x14ac:dyDescent="0.25">
      <c r="A2" s="47"/>
      <c r="B2" s="54"/>
      <c r="C2" s="55"/>
      <c r="D2" s="55"/>
      <c r="E2" s="56" t="s">
        <v>3</v>
      </c>
      <c r="F2" s="56" t="s">
        <v>54</v>
      </c>
      <c r="G2" s="57"/>
      <c r="H2" s="57"/>
      <c r="I2" s="58"/>
      <c r="J2" s="58"/>
      <c r="K2" s="59"/>
      <c r="L2" s="59"/>
      <c r="M2" s="55"/>
      <c r="N2" s="55"/>
      <c r="O2" s="55" t="s">
        <v>56</v>
      </c>
      <c r="P2" s="55"/>
      <c r="Q2" s="55" t="s">
        <v>57</v>
      </c>
      <c r="R2" s="55" t="s">
        <v>56</v>
      </c>
      <c r="S2" s="55" t="s">
        <v>59</v>
      </c>
      <c r="T2" s="55" t="s">
        <v>61</v>
      </c>
      <c r="U2" s="60" t="s">
        <v>61</v>
      </c>
      <c r="V2" s="55" t="s">
        <v>61</v>
      </c>
      <c r="W2" s="55" t="s">
        <v>61</v>
      </c>
      <c r="X2" s="99" t="s">
        <v>66</v>
      </c>
      <c r="Y2" s="99" t="s">
        <v>59</v>
      </c>
      <c r="Z2" s="100" t="s">
        <v>70</v>
      </c>
      <c r="AA2" s="49"/>
      <c r="AB2" s="42"/>
      <c r="AC2" s="38"/>
      <c r="AD2" s="43"/>
      <c r="AE2" s="38"/>
      <c r="AF2" s="38"/>
      <c r="AG2" s="38"/>
      <c r="AH2" s="38"/>
      <c r="AI2" s="38"/>
      <c r="AJ2" s="38"/>
      <c r="AK2" s="38"/>
    </row>
    <row r="3" spans="1:37" ht="25.5" customHeight="1" x14ac:dyDescent="0.25">
      <c r="A3" s="47"/>
      <c r="B3" s="61" t="s">
        <v>65</v>
      </c>
      <c r="C3" s="62" t="s">
        <v>1</v>
      </c>
      <c r="D3" s="62" t="s">
        <v>64</v>
      </c>
      <c r="E3" s="63" t="s">
        <v>18</v>
      </c>
      <c r="F3" s="63" t="s">
        <v>55</v>
      </c>
      <c r="G3" s="64" t="s">
        <v>18</v>
      </c>
      <c r="H3" s="64" t="s">
        <v>55</v>
      </c>
      <c r="I3" s="65" t="s">
        <v>18</v>
      </c>
      <c r="J3" s="65" t="s">
        <v>55</v>
      </c>
      <c r="K3" s="66" t="s">
        <v>18</v>
      </c>
      <c r="L3" s="66" t="s">
        <v>55</v>
      </c>
      <c r="M3" s="62" t="s">
        <v>20</v>
      </c>
      <c r="N3" s="62" t="s">
        <v>21</v>
      </c>
      <c r="O3" s="62" t="s">
        <v>22</v>
      </c>
      <c r="P3" s="62" t="s">
        <v>17</v>
      </c>
      <c r="Q3" s="62" t="s">
        <v>0</v>
      </c>
      <c r="R3" s="62" t="s">
        <v>58</v>
      </c>
      <c r="S3" s="62" t="s">
        <v>60</v>
      </c>
      <c r="T3" s="62" t="s">
        <v>54</v>
      </c>
      <c r="U3" s="67" t="s">
        <v>63</v>
      </c>
      <c r="V3" s="62" t="s">
        <v>66</v>
      </c>
      <c r="W3" s="62" t="s">
        <v>67</v>
      </c>
      <c r="X3" s="68" t="s">
        <v>68</v>
      </c>
      <c r="Y3" s="69" t="s">
        <v>69</v>
      </c>
      <c r="Z3" s="70" t="s">
        <v>71</v>
      </c>
      <c r="AA3" s="49"/>
      <c r="AB3" s="42"/>
      <c r="AC3" s="38"/>
      <c r="AD3" s="43"/>
      <c r="AE3" s="38"/>
      <c r="AF3" s="38"/>
      <c r="AG3" s="38"/>
      <c r="AH3" s="38"/>
      <c r="AI3" s="38"/>
      <c r="AJ3" s="38"/>
      <c r="AK3" s="38"/>
    </row>
    <row r="4" spans="1:37" ht="21.95" customHeight="1" x14ac:dyDescent="0.3">
      <c r="A4" s="48"/>
      <c r="B4" s="71">
        <v>1</v>
      </c>
      <c r="C4" s="72" t="s">
        <v>41</v>
      </c>
      <c r="D4" s="73" t="s">
        <v>52</v>
      </c>
      <c r="E4" s="74">
        <f>Heats!$G$38+Heats!$H$38/10</f>
        <v>36.9</v>
      </c>
      <c r="F4" s="74">
        <f>Heats!$I$38</f>
        <v>4.2910000000000004</v>
      </c>
      <c r="G4" s="75">
        <f>Heats!$G$45+Heats!$H$45/10</f>
        <v>37.6</v>
      </c>
      <c r="H4" s="74">
        <f>Heats!$I$45</f>
        <v>4.3129999999999997</v>
      </c>
      <c r="I4" s="74">
        <f>Heats!$G$4+Heats!$H$4/10</f>
        <v>33.299999999999997</v>
      </c>
      <c r="J4" s="74">
        <f>Heats!$I$4</f>
        <v>4.6520000000000001</v>
      </c>
      <c r="K4" s="74">
        <f>Heats!$G$11+Heats!$H$11/10</f>
        <v>26.8</v>
      </c>
      <c r="L4" s="74">
        <f>Heats!$I$11</f>
        <v>4.6609999999999996</v>
      </c>
      <c r="M4" s="74">
        <f t="shared" ref="M4:M16" si="0">E4+G4+I4+K4</f>
        <v>134.6</v>
      </c>
      <c r="N4" s="74">
        <f t="shared" ref="N4:N16" si="1">MIN(E4,G4,I4,K4)</f>
        <v>26.8</v>
      </c>
      <c r="O4" s="74">
        <f t="shared" ref="O4:O16" si="2">M4-N4</f>
        <v>107.8</v>
      </c>
      <c r="P4" s="74" t="e">
        <f>O2-O4</f>
        <v>#VALUE!</v>
      </c>
      <c r="Q4" s="76">
        <v>3</v>
      </c>
      <c r="R4" s="74">
        <v>37.6</v>
      </c>
      <c r="S4" s="74">
        <v>4.2910000000000004</v>
      </c>
      <c r="T4" s="77"/>
      <c r="U4" s="78" t="s">
        <v>7</v>
      </c>
      <c r="V4" s="74">
        <v>38.6</v>
      </c>
      <c r="W4" s="74">
        <v>4.1929999999999996</v>
      </c>
      <c r="X4" s="79">
        <v>38.6</v>
      </c>
      <c r="Y4" s="79">
        <f>MIN(S4,W4)</f>
        <v>4.1929999999999996</v>
      </c>
      <c r="Z4" s="80">
        <f>(820/Y4)</f>
        <v>195.56403529692346</v>
      </c>
      <c r="AA4" s="50"/>
      <c r="AB4" s="40"/>
      <c r="AC4" s="41"/>
      <c r="AD4" s="43"/>
      <c r="AE4" s="38"/>
      <c r="AF4" s="38"/>
      <c r="AG4" s="38"/>
      <c r="AH4" s="38"/>
      <c r="AI4" s="38"/>
      <c r="AJ4" s="38"/>
      <c r="AK4" s="38"/>
    </row>
    <row r="5" spans="1:37" ht="21.95" customHeight="1" x14ac:dyDescent="0.3">
      <c r="A5" s="48"/>
      <c r="B5" s="81">
        <v>2</v>
      </c>
      <c r="C5" s="72" t="s">
        <v>40</v>
      </c>
      <c r="D5" s="73" t="s">
        <v>52</v>
      </c>
      <c r="E5" s="75">
        <f>Heats!$G$32+Heats!$H$32/10</f>
        <v>37.6</v>
      </c>
      <c r="F5" s="82">
        <f>Heats!$I$32</f>
        <v>4.2510000000000003</v>
      </c>
      <c r="G5" s="75">
        <f>Heats!$G$27+Heats!$H$27/10</f>
        <v>37.6</v>
      </c>
      <c r="H5" s="74">
        <f>Heats!$I$27</f>
        <v>4.3689999999999998</v>
      </c>
      <c r="I5" s="79">
        <f>Heats!$G$64+Heats!$H$64/10</f>
        <v>37.799999999999997</v>
      </c>
      <c r="J5" s="74">
        <f>Heats!$I$64</f>
        <v>4.2729999999999997</v>
      </c>
      <c r="K5" s="74">
        <f>Heats!$G$71+Heats!$H$71/10</f>
        <v>37.6</v>
      </c>
      <c r="L5" s="74">
        <f>Heats!$I$71</f>
        <v>4.476</v>
      </c>
      <c r="M5" s="74">
        <f t="shared" si="0"/>
        <v>150.6</v>
      </c>
      <c r="N5" s="74">
        <f t="shared" si="1"/>
        <v>37.6</v>
      </c>
      <c r="O5" s="74">
        <f t="shared" si="2"/>
        <v>113</v>
      </c>
      <c r="P5" s="74">
        <f>O4-O5</f>
        <v>-5.2000000000000028</v>
      </c>
      <c r="Q5" s="76">
        <v>2</v>
      </c>
      <c r="R5" s="74">
        <v>37.799999999999997</v>
      </c>
      <c r="S5" s="74">
        <v>4.2510000000000003</v>
      </c>
      <c r="T5" s="83" t="s">
        <v>62</v>
      </c>
      <c r="U5" s="78" t="s">
        <v>7</v>
      </c>
      <c r="V5" s="74">
        <v>38.6</v>
      </c>
      <c r="W5" s="74">
        <v>4.1769999999999996</v>
      </c>
      <c r="X5" s="79">
        <v>38.6</v>
      </c>
      <c r="Y5" s="79">
        <f t="shared" ref="Y5:Y16" si="3">MIN(S5,W5)</f>
        <v>4.1769999999999996</v>
      </c>
      <c r="Z5" s="80">
        <f t="shared" ref="Z5:Z16" si="4">(820/Y5)</f>
        <v>196.31314340435722</v>
      </c>
      <c r="AA5" s="50"/>
      <c r="AB5" s="40"/>
      <c r="AC5" s="41"/>
      <c r="AD5" s="43"/>
      <c r="AE5" s="38"/>
      <c r="AF5" s="38"/>
      <c r="AG5" s="38"/>
      <c r="AH5" s="38"/>
      <c r="AI5" s="38"/>
      <c r="AJ5" s="38"/>
      <c r="AK5" s="38"/>
    </row>
    <row r="6" spans="1:37" ht="21.95" customHeight="1" x14ac:dyDescent="0.3">
      <c r="A6" s="48"/>
      <c r="B6" s="81">
        <v>3</v>
      </c>
      <c r="C6" s="72" t="s">
        <v>39</v>
      </c>
      <c r="D6" s="73" t="s">
        <v>52</v>
      </c>
      <c r="E6" s="74">
        <f>Heats!$G$26+Heats!$H$26/10</f>
        <v>34.799999999999997</v>
      </c>
      <c r="F6" s="74">
        <f>Heats!$I$26</f>
        <v>4.46</v>
      </c>
      <c r="G6" s="74">
        <f>Heats!$G$33+Heats!$H$33/10</f>
        <v>36.700000000000003</v>
      </c>
      <c r="H6" s="82">
        <f>Heats!$I$33</f>
        <v>4.266</v>
      </c>
      <c r="I6" s="75">
        <f>Heats!$G$76+Heats!$H$76/10</f>
        <v>39.200000000000003</v>
      </c>
      <c r="J6" s="82">
        <f>Heats!$I$76</f>
        <v>4.0830000000000002</v>
      </c>
      <c r="K6" s="75">
        <f>Heats!$G$83+Heats!$H$83/10</f>
        <v>37.799999999999997</v>
      </c>
      <c r="L6" s="82">
        <f>Heats!$I$83</f>
        <v>4.3940000000000001</v>
      </c>
      <c r="M6" s="74">
        <f t="shared" si="0"/>
        <v>148.5</v>
      </c>
      <c r="N6" s="74">
        <f t="shared" si="1"/>
        <v>34.799999999999997</v>
      </c>
      <c r="O6" s="74">
        <f t="shared" si="2"/>
        <v>113.7</v>
      </c>
      <c r="P6" s="74"/>
      <c r="Q6" s="76">
        <v>1</v>
      </c>
      <c r="R6" s="75">
        <v>39.200000000000003</v>
      </c>
      <c r="S6" s="75">
        <v>4.0830000000000002</v>
      </c>
      <c r="T6" s="84"/>
      <c r="U6" s="85" t="s">
        <v>7</v>
      </c>
      <c r="V6" s="74">
        <v>37.5</v>
      </c>
      <c r="W6" s="74">
        <v>4.2119999999999997</v>
      </c>
      <c r="X6" s="75">
        <v>39.200000000000003</v>
      </c>
      <c r="Y6" s="75">
        <f t="shared" si="3"/>
        <v>4.0830000000000002</v>
      </c>
      <c r="Z6" s="86">
        <f t="shared" si="4"/>
        <v>200.83272103845212</v>
      </c>
      <c r="AA6" s="50"/>
      <c r="AB6" s="40"/>
      <c r="AC6" s="41"/>
      <c r="AD6" s="43"/>
      <c r="AE6" s="38"/>
      <c r="AF6" s="38"/>
      <c r="AG6" s="38"/>
      <c r="AH6" s="38"/>
      <c r="AI6" s="38"/>
      <c r="AJ6" s="38"/>
      <c r="AK6" s="38"/>
    </row>
    <row r="7" spans="1:37" ht="21.95" customHeight="1" x14ac:dyDescent="0.3">
      <c r="A7" s="48"/>
      <c r="B7" s="81">
        <v>4</v>
      </c>
      <c r="C7" s="72" t="s">
        <v>44</v>
      </c>
      <c r="D7" s="73" t="s">
        <v>52</v>
      </c>
      <c r="E7" s="74">
        <f>Heats!$G$50+Heats!$H$50/10</f>
        <v>35.200000000000003</v>
      </c>
      <c r="F7" s="74">
        <f>Heats!$I$50</f>
        <v>4.7160000000000002</v>
      </c>
      <c r="G7" s="74">
        <f>Heats!$G$57+Heats!$H$57/10</f>
        <v>34.799999999999997</v>
      </c>
      <c r="H7" s="74">
        <f>Heats!$I$57</f>
        <v>4.8319999999999999</v>
      </c>
      <c r="I7" s="74">
        <f>Heats!$G$16+Heats!$H$16/10</f>
        <v>33.6</v>
      </c>
      <c r="J7" s="74">
        <f>Heats!$I$16</f>
        <v>4.6340000000000003</v>
      </c>
      <c r="K7" s="74">
        <f>Heats!$G$23+Heats!$H$23/10</f>
        <v>33.200000000000003</v>
      </c>
      <c r="L7" s="74">
        <f>Heats!$I$23</f>
        <v>4.766</v>
      </c>
      <c r="M7" s="74">
        <f t="shared" si="0"/>
        <v>136.80000000000001</v>
      </c>
      <c r="N7" s="74">
        <f t="shared" si="1"/>
        <v>33.200000000000003</v>
      </c>
      <c r="O7" s="74">
        <f t="shared" si="2"/>
        <v>103.60000000000001</v>
      </c>
      <c r="P7" s="74" t="e">
        <f>O2-O7</f>
        <v>#VALUE!</v>
      </c>
      <c r="Q7" s="76">
        <v>6</v>
      </c>
      <c r="R7" s="74">
        <v>35.200000000000003</v>
      </c>
      <c r="S7" s="74">
        <v>4.6340000000000003</v>
      </c>
      <c r="T7" s="87"/>
      <c r="U7" s="78" t="s">
        <v>7</v>
      </c>
      <c r="V7" s="74">
        <v>32.6</v>
      </c>
      <c r="W7" s="74">
        <v>4.4560000000000004</v>
      </c>
      <c r="X7" s="79">
        <v>36.799999999999997</v>
      </c>
      <c r="Y7" s="79">
        <f t="shared" si="3"/>
        <v>4.4560000000000004</v>
      </c>
      <c r="Z7" s="80">
        <f t="shared" si="4"/>
        <v>184.02154398563732</v>
      </c>
      <c r="AA7" s="50"/>
      <c r="AB7" s="40"/>
      <c r="AC7" s="41"/>
      <c r="AD7" s="43"/>
      <c r="AE7" s="38"/>
      <c r="AF7" s="38"/>
      <c r="AG7" s="38"/>
      <c r="AH7" s="38"/>
      <c r="AI7" s="38"/>
      <c r="AJ7" s="38"/>
      <c r="AK7" s="38"/>
    </row>
    <row r="8" spans="1:37" ht="21.95" customHeight="1" x14ac:dyDescent="0.3">
      <c r="A8" s="48"/>
      <c r="B8" s="81">
        <v>5</v>
      </c>
      <c r="C8" s="72" t="s">
        <v>42</v>
      </c>
      <c r="D8" s="73" t="s">
        <v>52</v>
      </c>
      <c r="E8" s="74">
        <f>Heats!$G$80+Heats!$H$80/10</f>
        <v>36</v>
      </c>
      <c r="F8" s="74">
        <f>Heats!$I$80</f>
        <v>4.5979999999999999</v>
      </c>
      <c r="G8" s="74">
        <f>Heats!$G$75+Heats!$H$75/10</f>
        <v>35.200000000000003</v>
      </c>
      <c r="H8" s="74">
        <f>Heats!$I$75</f>
        <v>4.5739999999999998</v>
      </c>
      <c r="I8" s="74">
        <f>Heats!$G$34+Heats!$H$34/10</f>
        <v>33.4</v>
      </c>
      <c r="J8" s="74">
        <f>Heats!$I$34</f>
        <v>4.5739999999999998</v>
      </c>
      <c r="K8" s="74">
        <f>Heats!$G$29+Heats!$H$29/10</f>
        <v>28.3</v>
      </c>
      <c r="L8" s="74">
        <f>Heats!$I$29</f>
        <v>4.8860000000000001</v>
      </c>
      <c r="M8" s="74">
        <f t="shared" si="0"/>
        <v>132.9</v>
      </c>
      <c r="N8" s="74">
        <f t="shared" si="1"/>
        <v>28.3</v>
      </c>
      <c r="O8" s="74">
        <f t="shared" si="2"/>
        <v>104.60000000000001</v>
      </c>
      <c r="P8" s="74">
        <f>O5-O8</f>
        <v>8.3999999999999915</v>
      </c>
      <c r="Q8" s="76">
        <v>4</v>
      </c>
      <c r="R8" s="74">
        <v>36</v>
      </c>
      <c r="S8" s="74">
        <v>4.5739999999999998</v>
      </c>
      <c r="T8" s="83" t="s">
        <v>62</v>
      </c>
      <c r="U8" s="78" t="s">
        <v>8</v>
      </c>
      <c r="V8" s="74">
        <v>35.6</v>
      </c>
      <c r="W8" s="74">
        <v>4.4630000000000001</v>
      </c>
      <c r="X8" s="79">
        <v>36</v>
      </c>
      <c r="Y8" s="79">
        <f t="shared" si="3"/>
        <v>4.4630000000000001</v>
      </c>
      <c r="Z8" s="80">
        <f t="shared" si="4"/>
        <v>183.73291507954289</v>
      </c>
      <c r="AA8" s="50"/>
      <c r="AB8" s="40"/>
      <c r="AC8" s="41"/>
      <c r="AD8" s="43"/>
      <c r="AE8" s="38"/>
      <c r="AF8" s="38"/>
      <c r="AG8" s="38"/>
      <c r="AH8" s="38"/>
      <c r="AI8" s="38"/>
      <c r="AJ8" s="38"/>
      <c r="AK8" s="38"/>
    </row>
    <row r="9" spans="1:37" ht="21.95" customHeight="1" x14ac:dyDescent="0.3">
      <c r="A9" s="48"/>
      <c r="B9" s="81">
        <v>6</v>
      </c>
      <c r="C9" s="72" t="s">
        <v>43</v>
      </c>
      <c r="D9" s="73" t="s">
        <v>52</v>
      </c>
      <c r="E9" s="74">
        <f>Heats!$G$44+Heats!$H$44/10</f>
        <v>34.700000000000003</v>
      </c>
      <c r="F9" s="74">
        <f>Heats!$I$44</f>
        <v>4.6319999999999997</v>
      </c>
      <c r="G9" s="74">
        <f>Heats!$G$39+Heats!$H$39/10</f>
        <v>36.799999999999997</v>
      </c>
      <c r="H9" s="74">
        <f>Heats!$I$39</f>
        <v>4.46</v>
      </c>
      <c r="I9" s="74">
        <f>Heats!$G$10+Heats!$H$10/10</f>
        <v>32.6</v>
      </c>
      <c r="J9" s="74">
        <f>Heats!$I$10</f>
        <v>4.6210000000000004</v>
      </c>
      <c r="K9" s="74">
        <f>Heats!$G$5+Heats!$H$5/10</f>
        <v>31.3</v>
      </c>
      <c r="L9" s="74">
        <f>Heats!$I$5</f>
        <v>4.83</v>
      </c>
      <c r="M9" s="74">
        <f t="shared" si="0"/>
        <v>135.4</v>
      </c>
      <c r="N9" s="74">
        <f t="shared" si="1"/>
        <v>31.3</v>
      </c>
      <c r="O9" s="74">
        <f t="shared" si="2"/>
        <v>104.10000000000001</v>
      </c>
      <c r="P9" s="74">
        <f>O5-O9</f>
        <v>8.8999999999999915</v>
      </c>
      <c r="Q9" s="76">
        <v>5</v>
      </c>
      <c r="R9" s="74">
        <v>36.799999999999997</v>
      </c>
      <c r="S9" s="74">
        <v>4.46</v>
      </c>
      <c r="T9" s="77"/>
      <c r="U9" s="78" t="s">
        <v>8</v>
      </c>
      <c r="V9" s="74">
        <v>32.799999999999997</v>
      </c>
      <c r="W9" s="74">
        <v>4.6859999999999999</v>
      </c>
      <c r="X9" s="79">
        <v>36.799999999999997</v>
      </c>
      <c r="Y9" s="79">
        <f t="shared" si="3"/>
        <v>4.46</v>
      </c>
      <c r="Z9" s="80">
        <f t="shared" si="4"/>
        <v>183.85650224215246</v>
      </c>
      <c r="AA9" s="50"/>
      <c r="AB9" s="40"/>
      <c r="AC9" s="41"/>
      <c r="AD9" s="43"/>
      <c r="AE9" s="38"/>
      <c r="AF9" s="38"/>
      <c r="AG9" s="38"/>
      <c r="AH9" s="38"/>
      <c r="AI9" s="38"/>
      <c r="AJ9" s="38"/>
      <c r="AK9" s="38"/>
    </row>
    <row r="10" spans="1:37" ht="21.95" customHeight="1" x14ac:dyDescent="0.3">
      <c r="A10" s="48"/>
      <c r="B10" s="81">
        <v>7</v>
      </c>
      <c r="C10" s="72" t="s">
        <v>47</v>
      </c>
      <c r="D10" s="73" t="s">
        <v>53</v>
      </c>
      <c r="E10" s="74">
        <f>Heats!$G$2+Heats!$H$2/10</f>
        <v>31.6</v>
      </c>
      <c r="F10" s="74">
        <f>Heats!$I$2</f>
        <v>4.8739999999999997</v>
      </c>
      <c r="G10" s="74">
        <f>Heats!$G$9+Heats!$H$9/10</f>
        <v>32.6</v>
      </c>
      <c r="H10" s="74">
        <f>Heats!$I$9</f>
        <v>4.8460000000000001</v>
      </c>
      <c r="I10" s="74">
        <f>Heats!$G$58+Heats!$H$58/10</f>
        <v>32.799999999999997</v>
      </c>
      <c r="J10" s="74">
        <f>Heats!$I$58</f>
        <v>4.7279999999999998</v>
      </c>
      <c r="K10" s="74">
        <f>Heats!$G$53+Heats!$H$53/10</f>
        <v>33.200000000000003</v>
      </c>
      <c r="L10" s="74">
        <f>Heats!$I$53</f>
        <v>4.7770000000000001</v>
      </c>
      <c r="M10" s="74">
        <f t="shared" si="0"/>
        <v>130.19999999999999</v>
      </c>
      <c r="N10" s="74">
        <f t="shared" si="1"/>
        <v>31.6</v>
      </c>
      <c r="O10" s="74">
        <f t="shared" si="2"/>
        <v>98.6</v>
      </c>
      <c r="P10" s="74" t="e">
        <f>O2-O10</f>
        <v>#VALUE!</v>
      </c>
      <c r="Q10" s="76">
        <v>9</v>
      </c>
      <c r="R10" s="74">
        <v>33.200000000000003</v>
      </c>
      <c r="S10" s="74">
        <v>4.7279999999999998</v>
      </c>
      <c r="T10" s="87"/>
      <c r="U10" s="78" t="s">
        <v>8</v>
      </c>
      <c r="V10" s="74">
        <v>32.5</v>
      </c>
      <c r="W10" s="74">
        <v>4.593</v>
      </c>
      <c r="X10" s="79">
        <v>35.799999999999997</v>
      </c>
      <c r="Y10" s="79">
        <f t="shared" si="3"/>
        <v>4.593</v>
      </c>
      <c r="Z10" s="80">
        <f t="shared" si="4"/>
        <v>178.53254953189636</v>
      </c>
      <c r="AA10" s="50"/>
      <c r="AB10" s="40"/>
      <c r="AC10" s="41"/>
      <c r="AD10" s="43"/>
      <c r="AE10" s="38"/>
      <c r="AF10" s="38"/>
      <c r="AG10" s="38"/>
      <c r="AH10" s="38"/>
      <c r="AI10" s="38"/>
      <c r="AJ10" s="38"/>
      <c r="AK10" s="38"/>
    </row>
    <row r="11" spans="1:37" ht="21.95" customHeight="1" x14ac:dyDescent="0.3">
      <c r="A11" s="48"/>
      <c r="B11" s="81">
        <v>8</v>
      </c>
      <c r="C11" s="72" t="s">
        <v>48</v>
      </c>
      <c r="D11" s="73" t="s">
        <v>53</v>
      </c>
      <c r="E11" s="74">
        <f>Heats!$G$62+Heats!$H$62/10</f>
        <v>34.6</v>
      </c>
      <c r="F11" s="74">
        <f>Heats!$I$62</f>
        <v>4.6749999999999998</v>
      </c>
      <c r="G11" s="74">
        <f>Heats!$G$69+Heats!$H$69/10</f>
        <v>33.6</v>
      </c>
      <c r="H11" s="74">
        <f>Heats!$I$69</f>
        <v>4.9009999999999998</v>
      </c>
      <c r="I11" s="74">
        <f>Heats!$G$28+Heats!$H$28/10</f>
        <v>29.2</v>
      </c>
      <c r="J11" s="74">
        <f>Heats!$I$28</f>
        <v>4.5209999999999999</v>
      </c>
      <c r="K11" s="74">
        <f>Heats!$G$35+Heats!$H$35/10</f>
        <v>29.4</v>
      </c>
      <c r="L11" s="74">
        <f>Heats!$I$35</f>
        <v>5.12</v>
      </c>
      <c r="M11" s="74">
        <f t="shared" si="0"/>
        <v>126.80000000000001</v>
      </c>
      <c r="N11" s="74">
        <f t="shared" si="1"/>
        <v>29.2</v>
      </c>
      <c r="O11" s="74">
        <f t="shared" si="2"/>
        <v>97.600000000000009</v>
      </c>
      <c r="P11" s="74" t="e">
        <f>O2-O11</f>
        <v>#VALUE!</v>
      </c>
      <c r="Q11" s="76">
        <v>10</v>
      </c>
      <c r="R11" s="74">
        <v>34.6</v>
      </c>
      <c r="S11" s="74">
        <v>4.5209999999999999</v>
      </c>
      <c r="T11" s="83" t="s">
        <v>62</v>
      </c>
      <c r="U11" s="78" t="s">
        <v>9</v>
      </c>
      <c r="V11" s="74">
        <v>35.1</v>
      </c>
      <c r="W11" s="74">
        <v>4.7119999999999997</v>
      </c>
      <c r="X11" s="79">
        <v>35.299999999999997</v>
      </c>
      <c r="Y11" s="79">
        <f t="shared" si="3"/>
        <v>4.5209999999999999</v>
      </c>
      <c r="Z11" s="80">
        <f t="shared" si="4"/>
        <v>181.37580181375802</v>
      </c>
      <c r="AA11" s="50"/>
      <c r="AB11" s="40"/>
      <c r="AC11" s="41"/>
      <c r="AD11" s="43"/>
      <c r="AE11" s="38"/>
      <c r="AF11" s="38"/>
      <c r="AG11" s="38"/>
      <c r="AH11" s="38"/>
      <c r="AI11" s="38"/>
      <c r="AJ11" s="38"/>
      <c r="AK11" s="38"/>
    </row>
    <row r="12" spans="1:37" ht="21.95" customHeight="1" x14ac:dyDescent="0.3">
      <c r="A12" s="48"/>
      <c r="B12" s="81">
        <v>9</v>
      </c>
      <c r="C12" s="72" t="s">
        <v>45</v>
      </c>
      <c r="D12" s="73" t="s">
        <v>52</v>
      </c>
      <c r="E12" s="74">
        <f>Heats!$G$20+Heats!$H$20/10</f>
        <v>35.5</v>
      </c>
      <c r="F12" s="74">
        <f>Heats!$I$20</f>
        <v>4.7030000000000003</v>
      </c>
      <c r="G12" s="74">
        <f>Heats!$G$15+Heats!$H$15/10</f>
        <v>31.8</v>
      </c>
      <c r="H12" s="74">
        <f>Heats!$I$15</f>
        <v>4.7469999999999999</v>
      </c>
      <c r="I12" s="74">
        <f>Heats!$G$52+Heats!$H$52/10</f>
        <v>31.8</v>
      </c>
      <c r="J12" s="74">
        <f>Heats!$I$52</f>
        <v>4.71</v>
      </c>
      <c r="K12" s="74">
        <f>Heats!$G$59+Heats!$H$59/10</f>
        <v>35.799999999999997</v>
      </c>
      <c r="L12" s="74">
        <f>Heats!$I$59</f>
        <v>4.7229999999999999</v>
      </c>
      <c r="M12" s="74">
        <f t="shared" si="0"/>
        <v>134.89999999999998</v>
      </c>
      <c r="N12" s="74">
        <f t="shared" si="1"/>
        <v>31.8</v>
      </c>
      <c r="O12" s="74">
        <f t="shared" si="2"/>
        <v>103.09999999999998</v>
      </c>
      <c r="P12" s="74">
        <f>O6-O12</f>
        <v>10.600000000000023</v>
      </c>
      <c r="Q12" s="76">
        <v>7</v>
      </c>
      <c r="R12" s="74">
        <v>35.799999999999997</v>
      </c>
      <c r="S12" s="74">
        <v>4.7030000000000003</v>
      </c>
      <c r="T12" s="87"/>
      <c r="U12" s="78" t="s">
        <v>9</v>
      </c>
      <c r="V12" s="74">
        <v>34.1</v>
      </c>
      <c r="W12" s="74">
        <v>4.4290000000000003</v>
      </c>
      <c r="X12" s="79">
        <v>35.799999999999997</v>
      </c>
      <c r="Y12" s="79">
        <f t="shared" si="3"/>
        <v>4.4290000000000003</v>
      </c>
      <c r="Z12" s="80">
        <f t="shared" si="4"/>
        <v>185.14337322194626</v>
      </c>
      <c r="AA12" s="50"/>
      <c r="AB12" s="40"/>
      <c r="AC12" s="41"/>
      <c r="AD12" s="43"/>
      <c r="AE12" s="38"/>
      <c r="AF12" s="38"/>
      <c r="AG12" s="38"/>
      <c r="AH12" s="38"/>
      <c r="AI12" s="38"/>
      <c r="AJ12" s="38"/>
      <c r="AK12" s="38"/>
    </row>
    <row r="13" spans="1:37" ht="21.95" customHeight="1" x14ac:dyDescent="0.3">
      <c r="A13" s="48"/>
      <c r="B13" s="81">
        <v>10</v>
      </c>
      <c r="C13" s="72" t="s">
        <v>46</v>
      </c>
      <c r="D13" s="73" t="s">
        <v>52</v>
      </c>
      <c r="E13" s="74">
        <f>Heats!$G$8+Heats!$H$8/10</f>
        <v>30.2</v>
      </c>
      <c r="F13" s="74">
        <f>Heats!$I$8</f>
        <v>5.0270000000000001</v>
      </c>
      <c r="G13" s="74">
        <f>Heats!$G$3+Heats!$H$3/10</f>
        <v>32.5</v>
      </c>
      <c r="H13" s="74">
        <f>Heats!$I$3</f>
        <v>5.2169999999999996</v>
      </c>
      <c r="I13" s="74">
        <f>Heats!$G$40+Heats!$H$40/10</f>
        <v>33.299999999999997</v>
      </c>
      <c r="J13" s="74">
        <f>Heats!$I$40</f>
        <v>5.0119999999999996</v>
      </c>
      <c r="K13" s="74">
        <f>Heats!$G$47+Heats!$H$47/10</f>
        <v>33.4</v>
      </c>
      <c r="L13" s="74">
        <f>Heats!$I$47</f>
        <v>5.1349999999999998</v>
      </c>
      <c r="M13" s="74">
        <f t="shared" si="0"/>
        <v>129.4</v>
      </c>
      <c r="N13" s="74">
        <f t="shared" si="1"/>
        <v>30.2</v>
      </c>
      <c r="O13" s="74">
        <f t="shared" si="2"/>
        <v>99.2</v>
      </c>
      <c r="P13" s="74">
        <f>O6-O13</f>
        <v>14.5</v>
      </c>
      <c r="Q13" s="76">
        <v>8</v>
      </c>
      <c r="R13" s="74">
        <v>33.4</v>
      </c>
      <c r="S13" s="74">
        <v>5.0119999999999996</v>
      </c>
      <c r="T13" s="88"/>
      <c r="U13" s="78" t="s">
        <v>9</v>
      </c>
      <c r="V13" s="74">
        <v>32.200000000000003</v>
      </c>
      <c r="W13" s="74">
        <v>5.1379999999999999</v>
      </c>
      <c r="X13" s="79">
        <v>33.4</v>
      </c>
      <c r="Y13" s="79">
        <f t="shared" si="3"/>
        <v>5.0119999999999996</v>
      </c>
      <c r="Z13" s="80">
        <f t="shared" si="4"/>
        <v>163.60734237829212</v>
      </c>
      <c r="AA13" s="50"/>
      <c r="AB13" s="40"/>
      <c r="AC13" s="41"/>
      <c r="AD13" s="43"/>
      <c r="AE13" s="38"/>
      <c r="AF13" s="38"/>
      <c r="AG13" s="38"/>
      <c r="AH13" s="38"/>
      <c r="AI13" s="38"/>
      <c r="AJ13" s="38"/>
      <c r="AK13" s="38"/>
    </row>
    <row r="14" spans="1:37" ht="21.95" customHeight="1" x14ac:dyDescent="0.3">
      <c r="A14" s="48"/>
      <c r="B14" s="81">
        <v>11</v>
      </c>
      <c r="C14" s="72" t="s">
        <v>49</v>
      </c>
      <c r="D14" s="73" t="s">
        <v>53</v>
      </c>
      <c r="E14" s="74">
        <f>Heats!$G$74+Heats!$H$74/10</f>
        <v>31.3</v>
      </c>
      <c r="F14" s="74">
        <f>Heats!$I$74</f>
        <v>4.883</v>
      </c>
      <c r="G14" s="74">
        <f>Heats!$G$81+Heats!$H$81/10</f>
        <v>31.6</v>
      </c>
      <c r="H14" s="74">
        <f>Heats!$I$81</f>
        <v>4.8540000000000001</v>
      </c>
      <c r="I14" s="74">
        <f>Heats!$G$46+Heats!$H$46/10</f>
        <v>29.1</v>
      </c>
      <c r="J14" s="74">
        <f>Heats!$I$46</f>
        <v>4.9429999999999996</v>
      </c>
      <c r="K14" s="74">
        <f>Heats!$G$41+Heats!$H$41/10</f>
        <v>29.9</v>
      </c>
      <c r="L14" s="74">
        <f>Heats!$I$41</f>
        <v>5.093</v>
      </c>
      <c r="M14" s="74">
        <f t="shared" si="0"/>
        <v>121.9</v>
      </c>
      <c r="N14" s="74">
        <f t="shared" si="1"/>
        <v>29.1</v>
      </c>
      <c r="O14" s="74">
        <f t="shared" si="2"/>
        <v>92.800000000000011</v>
      </c>
      <c r="P14" s="74">
        <f>O4-O14</f>
        <v>14.999999999999986</v>
      </c>
      <c r="Q14" s="76">
        <v>11</v>
      </c>
      <c r="R14" s="74">
        <v>31.6</v>
      </c>
      <c r="S14" s="74">
        <v>4.8540000000000001</v>
      </c>
      <c r="T14" s="77"/>
      <c r="U14" s="78" t="s">
        <v>10</v>
      </c>
      <c r="V14" s="74">
        <v>33.1</v>
      </c>
      <c r="W14" s="74">
        <v>4.8070000000000004</v>
      </c>
      <c r="X14" s="79">
        <v>33.1</v>
      </c>
      <c r="Y14" s="79">
        <f t="shared" si="3"/>
        <v>4.8070000000000004</v>
      </c>
      <c r="Z14" s="80">
        <f t="shared" si="4"/>
        <v>170.5845641772415</v>
      </c>
      <c r="AA14" s="50"/>
      <c r="AB14" s="40"/>
      <c r="AC14" s="41"/>
      <c r="AD14" s="43"/>
      <c r="AE14" s="38"/>
      <c r="AF14" s="38"/>
      <c r="AG14" s="38"/>
      <c r="AH14" s="38"/>
      <c r="AI14" s="38"/>
      <c r="AJ14" s="38"/>
      <c r="AK14" s="38"/>
    </row>
    <row r="15" spans="1:37" ht="21.95" customHeight="1" x14ac:dyDescent="0.3">
      <c r="A15" s="48"/>
      <c r="B15" s="81">
        <v>12</v>
      </c>
      <c r="C15" s="72" t="s">
        <v>50</v>
      </c>
      <c r="D15" s="73" t="s">
        <v>52</v>
      </c>
      <c r="E15" s="74">
        <f>Heats!$G$14+Heats!$H$14/10</f>
        <v>30.8</v>
      </c>
      <c r="F15" s="74">
        <f>Heats!$I$14</f>
        <v>4.8049999999999997</v>
      </c>
      <c r="G15" s="74">
        <f>Heats!$G$21+Heats!$H$21/10</f>
        <v>29.6</v>
      </c>
      <c r="H15" s="74">
        <f>Heats!$I$21</f>
        <v>5.0830000000000002</v>
      </c>
      <c r="I15" s="74">
        <f>Heats!$G$70+Heats!$H$70/10</f>
        <v>30.6</v>
      </c>
      <c r="J15" s="74">
        <f>Heats!$I$70</f>
        <v>4.9059999999999997</v>
      </c>
      <c r="K15" s="74">
        <f>Heats!$G$65+Heats!$H$65/10</f>
        <v>15.5</v>
      </c>
      <c r="L15" s="74">
        <f>Heats!$I$65</f>
        <v>6.14</v>
      </c>
      <c r="M15" s="74">
        <f t="shared" si="0"/>
        <v>106.5</v>
      </c>
      <c r="N15" s="74">
        <f t="shared" si="1"/>
        <v>15.5</v>
      </c>
      <c r="O15" s="74">
        <f t="shared" si="2"/>
        <v>91</v>
      </c>
      <c r="P15" s="74">
        <f>O4-O15</f>
        <v>16.799999999999997</v>
      </c>
      <c r="Q15" s="76">
        <v>12</v>
      </c>
      <c r="R15" s="74">
        <v>30.8</v>
      </c>
      <c r="S15" s="74">
        <v>4.8049999999999997</v>
      </c>
      <c r="T15" s="89"/>
      <c r="U15" s="85" t="s">
        <v>10</v>
      </c>
      <c r="V15" s="74">
        <v>31.6</v>
      </c>
      <c r="W15" s="74">
        <v>4.8630000000000004</v>
      </c>
      <c r="X15" s="79">
        <v>31.6</v>
      </c>
      <c r="Y15" s="79">
        <f t="shared" si="3"/>
        <v>4.8049999999999997</v>
      </c>
      <c r="Z15" s="80">
        <f t="shared" si="4"/>
        <v>170.65556711758586</v>
      </c>
      <c r="AA15" s="50"/>
      <c r="AB15" s="40"/>
      <c r="AC15" s="41"/>
      <c r="AD15" s="43"/>
      <c r="AE15" s="38"/>
      <c r="AF15" s="38"/>
      <c r="AG15" s="38"/>
      <c r="AH15" s="38"/>
      <c r="AI15" s="38"/>
      <c r="AJ15" s="38"/>
      <c r="AK15" s="38"/>
    </row>
    <row r="16" spans="1:37" ht="21.95" customHeight="1" thickBot="1" x14ac:dyDescent="0.35">
      <c r="A16" s="48"/>
      <c r="B16" s="90">
        <v>13</v>
      </c>
      <c r="C16" s="91" t="s">
        <v>51</v>
      </c>
      <c r="D16" s="92" t="s">
        <v>53</v>
      </c>
      <c r="E16" s="93">
        <f>Heats!$G$56+Heats!$H$56/10</f>
        <v>31.5</v>
      </c>
      <c r="F16" s="93">
        <f>Heats!$I$56</f>
        <v>4.8739999999999997</v>
      </c>
      <c r="G16" s="93">
        <f>Heats!$G$51+Heats!$H$51/10</f>
        <v>27.6</v>
      </c>
      <c r="H16" s="93">
        <f>Heats!$I$51</f>
        <v>5.03</v>
      </c>
      <c r="I16" s="93">
        <f>Heats!$G$22+Heats!$H$22/10</f>
        <v>26</v>
      </c>
      <c r="J16" s="93">
        <f>Heats!$I$22</f>
        <v>5.4809999999999999</v>
      </c>
      <c r="K16" s="93">
        <f>Heats!$G$17+Heats!$H$17/10</f>
        <v>28.1</v>
      </c>
      <c r="L16" s="93">
        <f>Heats!$I$17</f>
        <v>5.4829999999999997</v>
      </c>
      <c r="M16" s="93">
        <f t="shared" si="0"/>
        <v>113.19999999999999</v>
      </c>
      <c r="N16" s="93">
        <f t="shared" si="1"/>
        <v>26</v>
      </c>
      <c r="O16" s="93">
        <f t="shared" si="2"/>
        <v>87.199999999999989</v>
      </c>
      <c r="P16" s="93">
        <f>O4-O16</f>
        <v>20.600000000000009</v>
      </c>
      <c r="Q16" s="94">
        <v>13</v>
      </c>
      <c r="R16" s="93">
        <v>31.5</v>
      </c>
      <c r="S16" s="93">
        <v>4.8739999999999997</v>
      </c>
      <c r="T16" s="95"/>
      <c r="U16" s="96" t="s">
        <v>10</v>
      </c>
      <c r="V16" s="93">
        <v>29.1</v>
      </c>
      <c r="W16" s="93">
        <v>5.2240000000000002</v>
      </c>
      <c r="X16" s="97">
        <v>31.5</v>
      </c>
      <c r="Y16" s="97">
        <f t="shared" si="3"/>
        <v>4.8739999999999997</v>
      </c>
      <c r="Z16" s="98">
        <f t="shared" si="4"/>
        <v>168.23963890028725</v>
      </c>
      <c r="AA16" s="50"/>
      <c r="AB16" s="40"/>
      <c r="AC16" s="41"/>
      <c r="AD16" s="43"/>
      <c r="AE16" s="38"/>
      <c r="AF16" s="38"/>
      <c r="AG16" s="38"/>
      <c r="AH16" s="38"/>
      <c r="AI16" s="38"/>
      <c r="AJ16" s="38"/>
      <c r="AK16" s="38"/>
    </row>
    <row r="17" spans="1:37" ht="16.5" x14ac:dyDescent="0.3">
      <c r="A17" s="38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37"/>
      <c r="AB17" s="37"/>
      <c r="AC17" s="38"/>
      <c r="AD17" s="43"/>
      <c r="AE17" s="38"/>
      <c r="AF17" s="38"/>
      <c r="AG17" s="38"/>
      <c r="AH17" s="38"/>
      <c r="AI17" s="38"/>
      <c r="AJ17" s="38"/>
      <c r="AK17" s="38"/>
    </row>
    <row r="18" spans="1:37" ht="16.5" x14ac:dyDescent="0.3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7"/>
      <c r="AB18" s="37"/>
      <c r="AC18" s="38"/>
      <c r="AD18" s="43"/>
      <c r="AE18" s="38"/>
      <c r="AF18" s="38"/>
      <c r="AG18" s="38"/>
      <c r="AH18" s="38"/>
      <c r="AI18" s="38"/>
      <c r="AJ18" s="38"/>
      <c r="AK18" s="38"/>
    </row>
    <row r="19" spans="1:37" ht="16.5" x14ac:dyDescent="0.3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7"/>
      <c r="AB19" s="37"/>
      <c r="AC19" s="38"/>
      <c r="AD19" s="43"/>
      <c r="AE19" s="38"/>
      <c r="AF19" s="38"/>
      <c r="AG19" s="38"/>
      <c r="AH19" s="38"/>
      <c r="AI19" s="38"/>
      <c r="AJ19" s="38"/>
      <c r="AK19" s="38"/>
    </row>
    <row r="20" spans="1:37" ht="16.5" x14ac:dyDescent="0.3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7"/>
      <c r="AB20" s="37"/>
      <c r="AC20" s="38"/>
      <c r="AD20" s="43"/>
      <c r="AE20" s="38"/>
      <c r="AF20" s="38"/>
      <c r="AG20" s="38"/>
      <c r="AH20" s="38"/>
      <c r="AI20" s="38"/>
      <c r="AJ20" s="38"/>
      <c r="AK20" s="38"/>
    </row>
    <row r="21" spans="1:37" ht="16.5" x14ac:dyDescent="0.3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7"/>
      <c r="AB21" s="37"/>
      <c r="AC21" s="38"/>
      <c r="AD21" s="43"/>
      <c r="AE21" s="38"/>
      <c r="AF21" s="38"/>
      <c r="AG21" s="38"/>
      <c r="AH21" s="38"/>
      <c r="AI21" s="38"/>
      <c r="AJ21" s="38"/>
      <c r="AK21" s="38"/>
    </row>
    <row r="22" spans="1:37" ht="16.5" x14ac:dyDescent="0.3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7"/>
      <c r="AB22" s="37"/>
      <c r="AC22" s="38"/>
      <c r="AD22" s="43"/>
      <c r="AE22" s="38"/>
      <c r="AF22" s="38"/>
      <c r="AG22" s="38"/>
      <c r="AH22" s="38"/>
      <c r="AI22" s="38"/>
      <c r="AJ22" s="38"/>
      <c r="AK22" s="38"/>
    </row>
    <row r="23" spans="1:37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7"/>
      <c r="AB23" s="37"/>
      <c r="AC23" s="38"/>
      <c r="AD23" s="43"/>
      <c r="AE23" s="38"/>
      <c r="AF23" s="38"/>
      <c r="AG23" s="38"/>
      <c r="AH23" s="38"/>
      <c r="AI23" s="38"/>
      <c r="AJ23" s="38"/>
      <c r="AK23" s="38"/>
    </row>
    <row r="24" spans="1:37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7"/>
      <c r="AB24" s="37"/>
      <c r="AC24" s="38"/>
      <c r="AD24" s="43"/>
      <c r="AE24" s="38"/>
      <c r="AF24" s="38"/>
      <c r="AG24" s="38"/>
      <c r="AH24" s="38"/>
      <c r="AI24" s="38"/>
      <c r="AJ24" s="38"/>
      <c r="AK24" s="38"/>
    </row>
    <row r="25" spans="1:37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7"/>
      <c r="AB25" s="37"/>
      <c r="AC25" s="38"/>
      <c r="AD25" s="43"/>
      <c r="AE25" s="38"/>
      <c r="AF25" s="38"/>
      <c r="AG25" s="38"/>
      <c r="AH25" s="38"/>
      <c r="AI25" s="38"/>
      <c r="AJ25" s="38"/>
      <c r="AK25" s="38"/>
    </row>
    <row r="26" spans="1:37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7"/>
      <c r="AB26" s="37"/>
      <c r="AC26" s="38"/>
      <c r="AD26" s="43"/>
      <c r="AE26" s="38"/>
      <c r="AF26" s="38"/>
      <c r="AG26" s="38"/>
      <c r="AH26" s="38"/>
      <c r="AI26" s="38"/>
      <c r="AJ26" s="38"/>
      <c r="AK26" s="38"/>
    </row>
    <row r="27" spans="1:37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7"/>
      <c r="AB27" s="37"/>
      <c r="AC27" s="38"/>
      <c r="AD27" s="43"/>
      <c r="AE27" s="38"/>
      <c r="AF27" s="38"/>
      <c r="AG27" s="38"/>
      <c r="AH27" s="38"/>
      <c r="AI27" s="38"/>
      <c r="AJ27" s="38"/>
      <c r="AK27" s="38"/>
    </row>
    <row r="28" spans="1:37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7"/>
      <c r="AB28" s="37"/>
      <c r="AC28" s="38"/>
      <c r="AD28" s="43"/>
      <c r="AE28" s="38"/>
      <c r="AF28" s="38"/>
      <c r="AG28" s="38"/>
      <c r="AH28" s="38"/>
      <c r="AI28" s="38"/>
      <c r="AJ28" s="38"/>
      <c r="AK28" s="38"/>
    </row>
    <row r="29" spans="1:37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7"/>
      <c r="AB29" s="37"/>
      <c r="AC29" s="38"/>
      <c r="AD29" s="43"/>
      <c r="AE29" s="38"/>
      <c r="AF29" s="38"/>
      <c r="AG29" s="38"/>
      <c r="AH29" s="38"/>
      <c r="AI29" s="38"/>
      <c r="AJ29" s="38"/>
      <c r="AK29" s="38"/>
    </row>
    <row r="30" spans="1:37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7"/>
      <c r="AB30" s="37"/>
      <c r="AC30" s="38"/>
      <c r="AD30" s="43"/>
      <c r="AE30" s="38"/>
      <c r="AF30" s="38"/>
      <c r="AG30" s="38"/>
      <c r="AH30" s="38"/>
      <c r="AI30" s="38"/>
      <c r="AJ30" s="38"/>
      <c r="AK30" s="38"/>
    </row>
    <row r="31" spans="1:37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7"/>
      <c r="AB31" s="37"/>
      <c r="AC31" s="38"/>
      <c r="AD31" s="43"/>
      <c r="AE31" s="38"/>
      <c r="AF31" s="38"/>
      <c r="AG31" s="38"/>
      <c r="AH31" s="38"/>
      <c r="AI31" s="38"/>
      <c r="AJ31" s="38"/>
      <c r="AK31" s="38"/>
    </row>
    <row r="32" spans="1:37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7"/>
      <c r="AB32" s="37"/>
      <c r="AC32" s="38"/>
      <c r="AD32" s="43"/>
      <c r="AE32" s="38"/>
      <c r="AF32" s="38"/>
      <c r="AG32" s="38"/>
      <c r="AH32" s="38"/>
      <c r="AI32" s="38"/>
      <c r="AJ32" s="38"/>
      <c r="AK32" s="38"/>
    </row>
    <row r="33" spans="1:37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7"/>
      <c r="AB33" s="37"/>
      <c r="AC33" s="38"/>
      <c r="AD33" s="43"/>
      <c r="AE33" s="38"/>
      <c r="AF33" s="38"/>
      <c r="AG33" s="38"/>
      <c r="AH33" s="38"/>
      <c r="AI33" s="38"/>
      <c r="AJ33" s="38"/>
      <c r="AK33" s="38"/>
    </row>
    <row r="34" spans="1:37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7"/>
      <c r="AB34" s="37"/>
      <c r="AC34" s="38"/>
      <c r="AD34" s="43"/>
      <c r="AE34" s="38"/>
      <c r="AF34" s="38"/>
      <c r="AG34" s="38"/>
      <c r="AH34" s="38"/>
      <c r="AI34" s="38"/>
      <c r="AJ34" s="38"/>
      <c r="AK34" s="38"/>
    </row>
    <row r="35" spans="1:37" x14ac:dyDescent="0.25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5"/>
      <c r="AB35" s="45"/>
      <c r="AC35" s="44"/>
      <c r="AD35" s="38"/>
      <c r="AE35" s="38"/>
      <c r="AF35" s="38"/>
      <c r="AG35" s="38"/>
      <c r="AH35" s="38"/>
      <c r="AI35" s="38"/>
      <c r="AJ35" s="38"/>
      <c r="AK35" s="38"/>
    </row>
    <row r="36" spans="1:37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7"/>
      <c r="AB36" s="37"/>
      <c r="AC36" s="38"/>
      <c r="AD36" s="38"/>
      <c r="AE36" s="38"/>
      <c r="AF36" s="38"/>
      <c r="AG36" s="38"/>
      <c r="AH36" s="38"/>
      <c r="AI36" s="38"/>
      <c r="AJ36" s="38"/>
      <c r="AK36" s="38"/>
    </row>
    <row r="37" spans="1:37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7"/>
      <c r="AB37" s="37"/>
      <c r="AC37" s="38"/>
      <c r="AD37" s="38"/>
      <c r="AE37" s="38"/>
      <c r="AF37" s="38"/>
      <c r="AG37" s="38"/>
      <c r="AH37" s="38"/>
      <c r="AI37" s="38"/>
      <c r="AJ37" s="38"/>
      <c r="AK37" s="38"/>
    </row>
    <row r="38" spans="1:37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7"/>
      <c r="AB38" s="37"/>
      <c r="AC38" s="38"/>
      <c r="AD38" s="38"/>
      <c r="AE38" s="38"/>
      <c r="AF38" s="38"/>
      <c r="AG38" s="38"/>
      <c r="AH38" s="38"/>
      <c r="AI38" s="38"/>
      <c r="AJ38" s="38"/>
      <c r="AK38" s="38"/>
    </row>
    <row r="39" spans="1:37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7"/>
      <c r="AB39" s="37"/>
      <c r="AC39" s="38"/>
      <c r="AD39" s="38"/>
      <c r="AE39" s="38"/>
      <c r="AF39" s="38"/>
      <c r="AG39" s="38"/>
      <c r="AH39" s="38"/>
      <c r="AI39" s="38"/>
      <c r="AJ39" s="38"/>
      <c r="AK39" s="38"/>
    </row>
    <row r="40" spans="1:37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7"/>
      <c r="AB40" s="37"/>
      <c r="AC40" s="38"/>
      <c r="AD40" s="38"/>
      <c r="AE40" s="38"/>
      <c r="AF40" s="38"/>
      <c r="AG40" s="38"/>
      <c r="AH40" s="38"/>
      <c r="AI40" s="38"/>
      <c r="AJ40" s="38"/>
      <c r="AK40" s="38"/>
    </row>
    <row r="41" spans="1:37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7"/>
      <c r="AB41" s="37"/>
      <c r="AC41" s="38"/>
      <c r="AD41" s="38"/>
      <c r="AE41" s="38"/>
      <c r="AF41" s="38"/>
      <c r="AG41" s="38"/>
      <c r="AH41" s="38"/>
      <c r="AI41" s="38"/>
      <c r="AJ41" s="38"/>
      <c r="AK41" s="38"/>
    </row>
    <row r="42" spans="1:37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7"/>
      <c r="AB42" s="37"/>
      <c r="AC42" s="38"/>
      <c r="AD42" s="38"/>
      <c r="AE42" s="38"/>
      <c r="AF42" s="38"/>
      <c r="AG42" s="38"/>
      <c r="AH42" s="38"/>
      <c r="AI42" s="38"/>
      <c r="AJ42" s="38"/>
      <c r="AK42" s="38"/>
    </row>
    <row r="43" spans="1:37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7"/>
      <c r="AB43" s="37"/>
      <c r="AC43" s="38"/>
      <c r="AD43" s="38"/>
      <c r="AE43" s="38"/>
      <c r="AF43" s="38"/>
      <c r="AG43" s="38"/>
      <c r="AH43" s="38"/>
      <c r="AI43" s="38"/>
      <c r="AJ43" s="38"/>
      <c r="AK43" s="38"/>
    </row>
    <row r="44" spans="1:37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7"/>
      <c r="AB44" s="37"/>
      <c r="AC44" s="38"/>
      <c r="AD44" s="38"/>
      <c r="AE44" s="38"/>
      <c r="AF44" s="38"/>
      <c r="AG44" s="38"/>
      <c r="AH44" s="38"/>
      <c r="AI44" s="38"/>
      <c r="AJ44" s="38"/>
      <c r="AK44" s="38"/>
    </row>
    <row r="45" spans="1:37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7"/>
      <c r="AB45" s="37"/>
      <c r="AC45" s="38"/>
      <c r="AD45" s="38"/>
      <c r="AE45" s="38"/>
      <c r="AF45" s="38"/>
      <c r="AG45" s="38"/>
      <c r="AH45" s="38"/>
      <c r="AI45" s="38"/>
      <c r="AJ45" s="38"/>
      <c r="AK45" s="38"/>
    </row>
    <row r="46" spans="1:37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7"/>
      <c r="AB46" s="37"/>
      <c r="AC46" s="38"/>
      <c r="AD46" s="38"/>
      <c r="AE46" s="38"/>
      <c r="AF46" s="38"/>
      <c r="AG46" s="38"/>
      <c r="AH46" s="38"/>
      <c r="AI46" s="38"/>
      <c r="AJ46" s="38"/>
      <c r="AK46" s="38"/>
    </row>
    <row r="47" spans="1:37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7"/>
      <c r="AB47" s="37"/>
      <c r="AC47" s="38"/>
      <c r="AD47" s="38"/>
      <c r="AE47" s="38"/>
      <c r="AF47" s="38"/>
      <c r="AG47" s="38"/>
      <c r="AH47" s="38"/>
      <c r="AI47" s="38"/>
      <c r="AJ47" s="38"/>
      <c r="AK47" s="38"/>
    </row>
    <row r="48" spans="1:37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7"/>
      <c r="AB48" s="37"/>
      <c r="AC48" s="38"/>
      <c r="AD48" s="38"/>
      <c r="AE48" s="38"/>
      <c r="AF48" s="38"/>
      <c r="AG48" s="38"/>
      <c r="AH48" s="38"/>
      <c r="AI48" s="38"/>
      <c r="AJ48" s="38"/>
      <c r="AK48" s="38"/>
    </row>
    <row r="49" spans="2:37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7"/>
      <c r="AB49" s="37"/>
      <c r="AC49" s="38"/>
      <c r="AD49" s="38"/>
      <c r="AE49" s="38"/>
      <c r="AF49" s="38"/>
      <c r="AG49" s="38"/>
      <c r="AH49" s="38"/>
      <c r="AI49" s="38"/>
      <c r="AJ49" s="38"/>
      <c r="AK49" s="38"/>
    </row>
    <row r="50" spans="2:37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7"/>
      <c r="AB50" s="37"/>
      <c r="AC50" s="38"/>
      <c r="AD50" s="38"/>
      <c r="AE50" s="38"/>
      <c r="AF50" s="38"/>
      <c r="AG50" s="38"/>
      <c r="AH50" s="38"/>
      <c r="AI50" s="38"/>
      <c r="AJ50" s="38"/>
      <c r="AK50" s="38"/>
    </row>
    <row r="51" spans="2:37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7"/>
      <c r="AB51" s="37"/>
      <c r="AC51" s="38"/>
      <c r="AD51" s="38"/>
      <c r="AE51" s="38"/>
      <c r="AF51" s="38"/>
      <c r="AG51" s="38"/>
      <c r="AH51" s="38"/>
      <c r="AI51" s="38"/>
      <c r="AJ51" s="38"/>
      <c r="AK51" s="38"/>
    </row>
    <row r="52" spans="2:37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7"/>
      <c r="AB52" s="37"/>
      <c r="AC52" s="38"/>
      <c r="AD52" s="38"/>
      <c r="AE52" s="38"/>
      <c r="AF52" s="38"/>
      <c r="AG52" s="38"/>
      <c r="AH52" s="38"/>
      <c r="AI52" s="38"/>
      <c r="AJ52" s="38"/>
      <c r="AK52" s="38"/>
    </row>
    <row r="53" spans="2:37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7"/>
      <c r="AB53" s="37"/>
      <c r="AC53" s="38"/>
      <c r="AD53" s="38"/>
      <c r="AE53" s="38"/>
      <c r="AF53" s="38"/>
      <c r="AG53" s="38"/>
      <c r="AH53" s="38"/>
      <c r="AI53" s="38"/>
      <c r="AJ53" s="38"/>
      <c r="AK53" s="38"/>
    </row>
    <row r="54" spans="2:37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7"/>
      <c r="AB54" s="37"/>
      <c r="AC54" s="38"/>
      <c r="AD54" s="38"/>
      <c r="AE54" s="38"/>
      <c r="AF54" s="38"/>
      <c r="AG54" s="38"/>
      <c r="AH54" s="38"/>
      <c r="AI54" s="38"/>
      <c r="AJ54" s="38"/>
      <c r="AK54" s="38"/>
    </row>
    <row r="55" spans="2:37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7"/>
      <c r="AB55" s="37"/>
      <c r="AC55" s="38"/>
      <c r="AD55" s="38"/>
      <c r="AE55" s="38"/>
      <c r="AF55" s="38"/>
      <c r="AG55" s="38"/>
      <c r="AH55" s="38"/>
      <c r="AI55" s="38"/>
      <c r="AJ55" s="38"/>
      <c r="AK55" s="38"/>
    </row>
    <row r="56" spans="2:37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7"/>
      <c r="AB56" s="37"/>
      <c r="AC56" s="38"/>
      <c r="AD56" s="38"/>
      <c r="AE56" s="38"/>
      <c r="AF56" s="38"/>
      <c r="AG56" s="38"/>
      <c r="AH56" s="38"/>
      <c r="AI56" s="38"/>
      <c r="AJ56" s="38"/>
      <c r="AK56" s="38"/>
    </row>
    <row r="57" spans="2:37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7"/>
      <c r="AB57" s="37"/>
      <c r="AC57" s="38"/>
      <c r="AD57" s="38"/>
      <c r="AE57" s="38"/>
      <c r="AF57" s="38"/>
      <c r="AG57" s="38"/>
      <c r="AH57" s="38"/>
      <c r="AI57" s="38"/>
      <c r="AJ57" s="38"/>
      <c r="AK57" s="38"/>
    </row>
    <row r="58" spans="2:37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7"/>
      <c r="AB58" s="37"/>
      <c r="AC58" s="38"/>
      <c r="AD58" s="38"/>
      <c r="AE58" s="38"/>
      <c r="AF58" s="38"/>
      <c r="AG58" s="38"/>
      <c r="AH58" s="38"/>
      <c r="AI58" s="38"/>
      <c r="AJ58" s="38"/>
      <c r="AK58" s="38"/>
    </row>
    <row r="59" spans="2:37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7"/>
      <c r="AB59" s="37"/>
      <c r="AC59" s="38"/>
      <c r="AD59" s="38"/>
      <c r="AE59" s="38"/>
      <c r="AF59" s="38"/>
      <c r="AG59" s="38"/>
      <c r="AH59" s="38"/>
      <c r="AI59" s="38"/>
      <c r="AJ59" s="38"/>
      <c r="AK59" s="38"/>
    </row>
    <row r="60" spans="2:37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7"/>
      <c r="AB60" s="37"/>
      <c r="AC60" s="38"/>
      <c r="AD60" s="38"/>
      <c r="AE60" s="38"/>
      <c r="AF60" s="38"/>
      <c r="AG60" s="38"/>
      <c r="AH60" s="38"/>
      <c r="AI60" s="38"/>
      <c r="AJ60" s="38"/>
      <c r="AK60" s="38"/>
    </row>
    <row r="61" spans="2:37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7"/>
      <c r="AB61" s="37"/>
      <c r="AC61" s="38"/>
      <c r="AD61" s="38"/>
      <c r="AE61" s="38"/>
      <c r="AF61" s="38"/>
      <c r="AG61" s="38"/>
      <c r="AH61" s="38"/>
      <c r="AI61" s="38"/>
      <c r="AJ61" s="38"/>
      <c r="AK61" s="38"/>
    </row>
    <row r="62" spans="2:37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7"/>
      <c r="AB62" s="37"/>
      <c r="AC62" s="38"/>
      <c r="AD62" s="38"/>
      <c r="AE62" s="38"/>
      <c r="AF62" s="38"/>
      <c r="AG62" s="38"/>
      <c r="AH62" s="38"/>
      <c r="AI62" s="38"/>
      <c r="AJ62" s="38"/>
      <c r="AK62" s="38"/>
    </row>
    <row r="63" spans="2:37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7"/>
      <c r="AB63" s="37"/>
      <c r="AC63" s="38"/>
      <c r="AD63" s="38"/>
      <c r="AE63" s="38"/>
      <c r="AF63" s="38"/>
      <c r="AG63" s="38"/>
      <c r="AH63" s="38"/>
      <c r="AI63" s="38"/>
      <c r="AJ63" s="38"/>
      <c r="AK63" s="38"/>
    </row>
    <row r="64" spans="2:37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7"/>
      <c r="AB64" s="37"/>
      <c r="AC64" s="38"/>
      <c r="AD64" s="38"/>
      <c r="AE64" s="38"/>
      <c r="AF64" s="38"/>
      <c r="AG64" s="38"/>
      <c r="AH64" s="38"/>
      <c r="AI64" s="38"/>
      <c r="AJ64" s="38"/>
      <c r="AK64" s="38"/>
    </row>
    <row r="65" spans="2:37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7"/>
      <c r="AB65" s="37"/>
      <c r="AC65" s="38"/>
      <c r="AD65" s="38"/>
      <c r="AE65" s="38"/>
      <c r="AF65" s="38"/>
      <c r="AG65" s="38"/>
      <c r="AH65" s="38"/>
      <c r="AI65" s="38"/>
      <c r="AJ65" s="38"/>
      <c r="AK65" s="38"/>
    </row>
    <row r="66" spans="2:37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7"/>
      <c r="AB66" s="37"/>
      <c r="AC66" s="38"/>
      <c r="AD66" s="38"/>
      <c r="AE66" s="38"/>
      <c r="AF66" s="38"/>
      <c r="AG66" s="38"/>
      <c r="AH66" s="38"/>
      <c r="AI66" s="38"/>
      <c r="AJ66" s="38"/>
      <c r="AK66" s="38"/>
    </row>
    <row r="67" spans="2:37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7"/>
      <c r="AB67" s="37"/>
      <c r="AC67" s="38"/>
      <c r="AD67" s="38"/>
      <c r="AE67" s="38"/>
      <c r="AF67" s="38"/>
      <c r="AG67" s="38"/>
      <c r="AH67" s="38"/>
      <c r="AI67" s="38"/>
      <c r="AJ67" s="38"/>
      <c r="AK67" s="38"/>
    </row>
    <row r="68" spans="2:37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7"/>
      <c r="AB68" s="37"/>
      <c r="AC68" s="38"/>
      <c r="AD68" s="38"/>
      <c r="AE68" s="38"/>
      <c r="AF68" s="38"/>
      <c r="AG68" s="38"/>
      <c r="AH68" s="38"/>
      <c r="AI68" s="38"/>
      <c r="AJ68" s="38"/>
      <c r="AK68" s="38"/>
    </row>
    <row r="69" spans="2:37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7"/>
      <c r="AB69" s="37"/>
      <c r="AC69" s="38"/>
      <c r="AD69" s="38"/>
      <c r="AE69" s="38"/>
      <c r="AF69" s="38"/>
      <c r="AG69" s="38"/>
      <c r="AH69" s="38"/>
      <c r="AI69" s="38"/>
      <c r="AJ69" s="38"/>
      <c r="AK69" s="38"/>
    </row>
    <row r="70" spans="2:37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7"/>
      <c r="AB70" s="37"/>
      <c r="AC70" s="38"/>
      <c r="AD70" s="38"/>
      <c r="AE70" s="38"/>
      <c r="AF70" s="38"/>
      <c r="AG70" s="38"/>
      <c r="AH70" s="38"/>
      <c r="AI70" s="38"/>
      <c r="AJ70" s="38"/>
      <c r="AK70" s="38"/>
    </row>
    <row r="71" spans="2:37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7"/>
      <c r="AB71" s="37"/>
      <c r="AC71" s="38"/>
      <c r="AD71" s="38"/>
      <c r="AE71" s="38"/>
      <c r="AF71" s="38"/>
      <c r="AG71" s="38"/>
      <c r="AH71" s="38"/>
      <c r="AI71" s="38"/>
      <c r="AJ71" s="38"/>
      <c r="AK71" s="38"/>
    </row>
    <row r="72" spans="2:37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7"/>
      <c r="AB72" s="37"/>
      <c r="AC72" s="38"/>
      <c r="AD72" s="38"/>
      <c r="AE72" s="38"/>
      <c r="AF72" s="38"/>
      <c r="AG72" s="38"/>
      <c r="AH72" s="38"/>
      <c r="AI72" s="38"/>
      <c r="AJ72" s="38"/>
      <c r="AK72" s="38"/>
    </row>
    <row r="73" spans="2:37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7"/>
      <c r="AB73" s="37"/>
      <c r="AC73" s="38"/>
      <c r="AD73" s="38"/>
      <c r="AE73" s="38"/>
      <c r="AF73" s="38"/>
      <c r="AG73" s="38"/>
      <c r="AH73" s="38"/>
      <c r="AI73" s="38"/>
      <c r="AJ73" s="38"/>
      <c r="AK73" s="38"/>
    </row>
    <row r="74" spans="2:37" x14ac:dyDescent="0.25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  <c r="AD74" s="38"/>
      <c r="AE74" s="38"/>
      <c r="AF74" s="38"/>
      <c r="AG74" s="38"/>
      <c r="AH74" s="38"/>
      <c r="AI74" s="38"/>
      <c r="AJ74" s="38"/>
      <c r="AK74" s="38"/>
    </row>
    <row r="75" spans="2:37" x14ac:dyDescent="0.25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8"/>
      <c r="AD75" s="38"/>
      <c r="AE75" s="38"/>
      <c r="AF75" s="38"/>
      <c r="AG75" s="38"/>
      <c r="AH75" s="38"/>
      <c r="AI75" s="38"/>
      <c r="AJ75" s="38"/>
      <c r="AK75" s="38"/>
    </row>
    <row r="76" spans="2:37" x14ac:dyDescent="0.25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8"/>
      <c r="AD76" s="38"/>
      <c r="AE76" s="38"/>
      <c r="AF76" s="38"/>
      <c r="AG76" s="38"/>
      <c r="AH76" s="38"/>
      <c r="AI76" s="38"/>
      <c r="AJ76" s="38"/>
      <c r="AK76" s="38"/>
    </row>
    <row r="77" spans="2:37" x14ac:dyDescent="0.25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8"/>
      <c r="AD77" s="38"/>
      <c r="AE77" s="38"/>
      <c r="AF77" s="38"/>
      <c r="AG77" s="38"/>
      <c r="AH77" s="38"/>
      <c r="AI77" s="38"/>
      <c r="AJ77" s="38"/>
      <c r="AK77" s="38"/>
    </row>
    <row r="78" spans="2:37" x14ac:dyDescent="0.2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8"/>
      <c r="AD78" s="38"/>
      <c r="AE78" s="38"/>
      <c r="AF78" s="38"/>
      <c r="AG78" s="38"/>
      <c r="AH78" s="38"/>
      <c r="AI78" s="38"/>
      <c r="AJ78" s="38"/>
      <c r="AK78" s="38"/>
    </row>
    <row r="79" spans="2:37" x14ac:dyDescent="0.2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8"/>
      <c r="AD79" s="38"/>
      <c r="AE79" s="38"/>
      <c r="AF79" s="38"/>
      <c r="AG79" s="38"/>
      <c r="AH79" s="38"/>
      <c r="AI79" s="38"/>
      <c r="AJ79" s="38"/>
      <c r="AK79" s="38"/>
    </row>
    <row r="80" spans="2:37" x14ac:dyDescent="0.25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8"/>
      <c r="AD80" s="38"/>
      <c r="AE80" s="38"/>
      <c r="AF80" s="38"/>
      <c r="AG80" s="38"/>
      <c r="AH80" s="38"/>
      <c r="AI80" s="38"/>
      <c r="AJ80" s="38"/>
      <c r="AK80" s="38"/>
    </row>
    <row r="81" spans="2:37" x14ac:dyDescent="0.25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8"/>
      <c r="AD81" s="38"/>
      <c r="AE81" s="38"/>
      <c r="AF81" s="38"/>
      <c r="AG81" s="38"/>
      <c r="AH81" s="38"/>
      <c r="AI81" s="38"/>
      <c r="AJ81" s="38"/>
      <c r="AK81" s="38"/>
    </row>
    <row r="82" spans="2:37" x14ac:dyDescent="0.25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8"/>
      <c r="AD82" s="38"/>
      <c r="AE82" s="38"/>
      <c r="AF82" s="38"/>
      <c r="AG82" s="38"/>
      <c r="AH82" s="38"/>
      <c r="AI82" s="38"/>
      <c r="AJ82" s="38"/>
      <c r="AK82" s="38"/>
    </row>
    <row r="83" spans="2:37" x14ac:dyDescent="0.25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8"/>
      <c r="AD83" s="38"/>
      <c r="AE83" s="38"/>
      <c r="AF83" s="38"/>
      <c r="AG83" s="38"/>
      <c r="AH83" s="38"/>
      <c r="AI83" s="38"/>
      <c r="AJ83" s="38"/>
      <c r="AK83" s="38"/>
    </row>
    <row r="84" spans="2:37" x14ac:dyDescent="0.25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8"/>
      <c r="AD84" s="38"/>
      <c r="AE84" s="38"/>
      <c r="AF84" s="38"/>
      <c r="AG84" s="38"/>
      <c r="AH84" s="38"/>
      <c r="AI84" s="38"/>
      <c r="AJ84" s="38"/>
      <c r="AK84" s="38"/>
    </row>
    <row r="85" spans="2:37" x14ac:dyDescent="0.25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8"/>
      <c r="AD85" s="38"/>
      <c r="AE85" s="38"/>
      <c r="AF85" s="38"/>
      <c r="AG85" s="38"/>
      <c r="AH85" s="38"/>
      <c r="AI85" s="38"/>
      <c r="AJ85" s="38"/>
      <c r="AK85" s="38"/>
    </row>
    <row r="86" spans="2:37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2:37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</sheetData>
  <sortState ref="A4:X16">
    <sortCondition ref="B4:B16"/>
  </sortState>
  <dataConsolidate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6"/>
  <sheetViews>
    <sheetView workbookViewId="0">
      <selection activeCell="A5" sqref="A5"/>
    </sheetView>
  </sheetViews>
  <sheetFormatPr defaultRowHeight="15" x14ac:dyDescent="0.25"/>
  <sheetData>
    <row r="1" spans="1:2" x14ac:dyDescent="0.25">
      <c r="A1" s="1" t="s">
        <v>12</v>
      </c>
      <c r="B1">
        <f>COUNTIF(A3:A10,"*")</f>
        <v>4</v>
      </c>
    </row>
    <row r="2" spans="1:2" x14ac:dyDescent="0.25">
      <c r="A2" s="1" t="s">
        <v>14</v>
      </c>
    </row>
    <row r="3" spans="1:2" x14ac:dyDescent="0.25">
      <c r="A3" t="s">
        <v>3</v>
      </c>
    </row>
    <row r="4" spans="1:2" x14ac:dyDescent="0.25">
      <c r="A4" s="2" t="s">
        <v>15</v>
      </c>
    </row>
    <row r="5" spans="1:2" x14ac:dyDescent="0.25">
      <c r="A5" s="4" t="s">
        <v>4</v>
      </c>
    </row>
    <row r="6" spans="1:2" x14ac:dyDescent="0.25">
      <c r="A6" s="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Heats</vt:lpstr>
      <vt:lpstr>ow</vt:lpstr>
      <vt:lpstr>Settings</vt:lpstr>
      <vt:lpstr>Heats!DriverNames</vt:lpstr>
      <vt:lpstr>Heats!nDrivers</vt:lpstr>
      <vt:lpstr>Heats!nDriversPerHeat</vt:lpstr>
      <vt:lpstr>Settings!nLanes</vt:lpstr>
      <vt:lpstr>nLanes</vt:lpstr>
    </vt:vector>
  </TitlesOfParts>
  <Company>Meridian Audio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Wood</dc:creator>
  <cp:lastModifiedBy>B&amp;G Lawns</cp:lastModifiedBy>
  <dcterms:created xsi:type="dcterms:W3CDTF">2011-05-05T20:44:36Z</dcterms:created>
  <dcterms:modified xsi:type="dcterms:W3CDTF">2013-09-24T14:29:09Z</dcterms:modified>
</cp:coreProperties>
</file>