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186" activeTab="0"/>
  </bookViews>
  <sheets>
    <sheet name="F1 October 26th 2008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<sst xmlns="http://schemas.openxmlformats.org/spreadsheetml/2006/main" count="84" uniqueCount="49">
  <si>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</si>
  <si>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</si>
  <si>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</si>
  <si>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</si>
  <si>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</si>
  <si>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</si>
  <si>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</si>
  <si>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</si>
  <si>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</si>
  <si>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</si>
  <si>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</si>
  <si>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</si>
  <si>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</si>
  <si>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</si>
  <si>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</si>
  <si>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</si>
  <si>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</si>
  <si>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</si>
  <si>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</si>
  <si>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</si>
  <si>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</si>
  <si>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</si>
  <si>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</si>
  <si>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KMH</t>
  </si>
  <si>
    <t>o</t>
  </si>
  <si>
    <t>Club</t>
  </si>
  <si>
    <t>Martin Hill</t>
  </si>
  <si>
    <t>MBR</t>
  </si>
  <si>
    <t>Andy Whorton</t>
  </si>
  <si>
    <t>HOSS</t>
  </si>
  <si>
    <t>Robin Cornwall</t>
  </si>
  <si>
    <t>Jim Kelly</t>
  </si>
  <si>
    <t>Peter Baldock</t>
  </si>
  <si>
    <t>LHORC</t>
  </si>
  <si>
    <t>Tony Ryder</t>
  </si>
  <si>
    <t>Deane Walpole</t>
  </si>
  <si>
    <t>John Ovens</t>
  </si>
  <si>
    <t>Nigel Sykes</t>
  </si>
  <si>
    <t>Tony Stacey</t>
  </si>
  <si>
    <t>Adrian Leggett</t>
  </si>
  <si>
    <t>Dave Rouse</t>
  </si>
  <si>
    <t>John Chell</t>
  </si>
  <si>
    <t>DHORC</t>
  </si>
  <si>
    <t>Steve Stacey</t>
  </si>
  <si>
    <t>Scott Stacey</t>
  </si>
  <si>
    <t>Daniel Stacey</t>
  </si>
  <si>
    <t>Jenson Leggett</t>
  </si>
  <si>
    <t>Pos</t>
  </si>
  <si>
    <t>GRID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</si>
</sst>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173" fontId="16" fillId="2" borderId="20" xfId="0" applyNumberFormat="1" applyFont="1" applyFill="1" applyBorder="1" applyAlignment="1">
      <alignment horizontal="center"/>
    </xf>
    <xf numFmtId="173" fontId="16" fillId="2" borderId="21" xfId="0" applyNumberFormat="1" applyFont="1" applyFill="1" applyBorder="1" applyAlignment="1">
      <alignment horizontal="center"/>
    </xf>
    <xf numFmtId="173" fontId="16" fillId="2" borderId="22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173" fontId="16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2" fontId="16" fillId="2" borderId="0" xfId="0" applyNumberFormat="1" applyFont="1" applyBorder="1" applyAlignment="1">
      <alignment/>
    </xf>
    <xf numFmtId="2" fontId="15" fillId="3" borderId="23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6" fillId="2" borderId="24" xfId="0" applyNumberFormat="1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/>
      <protection locked="0"/>
    </xf>
    <xf numFmtId="172" fontId="16" fillId="2" borderId="0" xfId="0" applyNumberFormat="1" applyFont="1" applyFill="1" applyBorder="1" applyAlignment="1">
      <alignment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3" xfId="0" applyFont="1" applyFill="1" applyBorder="1" applyAlignment="1" applyProtection="1">
      <alignment/>
      <protection locked="0"/>
    </xf>
    <xf numFmtId="0" fontId="0" fillId="2" borderId="27" xfId="0" applyFill="1" applyBorder="1" applyAlignment="1">
      <alignment/>
    </xf>
    <xf numFmtId="0" fontId="19" fillId="3" borderId="0" xfId="0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2" fontId="22" fillId="3" borderId="0" xfId="0" applyNumberFormat="1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/>
    </xf>
    <xf numFmtId="0" fontId="14" fillId="3" borderId="29" xfId="0" applyFont="1" applyFill="1" applyBorder="1" applyAlignment="1">
      <alignment horizontal="center"/>
    </xf>
    <xf numFmtId="0" fontId="12" fillId="3" borderId="29" xfId="0" applyFont="1" applyFill="1" applyBorder="1" applyAlignment="1">
      <alignment/>
    </xf>
    <xf numFmtId="0" fontId="12" fillId="4" borderId="29" xfId="0" applyFont="1" applyFill="1" applyBorder="1" applyAlignment="1">
      <alignment/>
    </xf>
    <xf numFmtId="0" fontId="12" fillId="5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1" fillId="3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23" fillId="3" borderId="0" xfId="0" applyFont="1" applyFill="1" applyBorder="1" applyAlignment="1" applyProtection="1">
      <alignment horizontal="center"/>
      <protection locked="0"/>
    </xf>
    <xf numFmtId="0" fontId="0" fillId="3" borderId="3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1" fillId="3" borderId="29" xfId="0" applyFont="1" applyFill="1" applyBorder="1" applyAlignment="1">
      <alignment horizontal="right"/>
    </xf>
    <xf numFmtId="0" fontId="24" fillId="3" borderId="2" xfId="0" applyFont="1" applyFill="1" applyBorder="1" applyAlignment="1" applyProtection="1">
      <alignment horizontal="left"/>
      <protection locked="0"/>
    </xf>
    <xf numFmtId="0" fontId="24" fillId="3" borderId="3" xfId="0" applyFont="1" applyFill="1" applyBorder="1" applyAlignment="1" applyProtection="1">
      <alignment horizontal="lef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24" fillId="3" borderId="1" xfId="0" applyFont="1" applyFill="1" applyBorder="1" applyAlignment="1" applyProtection="1">
      <alignment horizontal="left"/>
      <protection locked="0"/>
    </xf>
    <xf numFmtId="0" fontId="24" fillId="3" borderId="2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/>
      <protection locked="0"/>
    </xf>
    <xf numFmtId="0" fontId="15" fillId="3" borderId="2" xfId="0" applyNumberFormat="1" applyFont="1" applyFill="1" applyBorder="1" applyAlignment="1">
      <alignment horizontal="center"/>
    </xf>
    <xf numFmtId="0" fontId="15" fillId="3" borderId="3" xfId="0" applyNumberFormat="1" applyFont="1" applyFill="1" applyBorder="1" applyAlignment="1">
      <alignment horizontal="center"/>
    </xf>
    <xf numFmtId="0" fontId="15" fillId="3" borderId="23" xfId="0" applyNumberFormat="1" applyFont="1" applyFill="1" applyBorder="1" applyAlignment="1">
      <alignment horizontal="center"/>
    </xf>
    <xf numFmtId="2" fontId="25" fillId="3" borderId="3" xfId="0" applyNumberFormat="1" applyFont="1" applyFill="1" applyBorder="1" applyAlignment="1" applyProtection="1">
      <alignment horizontal="center"/>
      <protection locked="0"/>
    </xf>
    <xf numFmtId="2" fontId="15" fillId="3" borderId="2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2" fontId="15" fillId="3" borderId="23" xfId="0" applyNumberFormat="1" applyFont="1" applyFill="1" applyBorder="1" applyAlignment="1">
      <alignment horizontal="center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5" fillId="3" borderId="2" xfId="0" applyNumberFormat="1" applyFont="1" applyFill="1" applyBorder="1" applyAlignment="1">
      <alignment horizontal="center"/>
    </xf>
    <xf numFmtId="2" fontId="25" fillId="3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2" fontId="27" fillId="4" borderId="3" xfId="0" applyNumberFormat="1" applyFont="1" applyFill="1" applyBorder="1" applyAlignment="1">
      <alignment horizontal="center"/>
    </xf>
    <xf numFmtId="2" fontId="27" fillId="7" borderId="3" xfId="0" applyNumberFormat="1" applyFont="1" applyFill="1" applyBorder="1" applyAlignment="1">
      <alignment horizontal="center"/>
    </xf>
    <xf numFmtId="2" fontId="27" fillId="6" borderId="3" xfId="0" applyNumberFormat="1" applyFont="1" applyFill="1" applyBorder="1" applyAlignment="1">
      <alignment horizontal="center"/>
    </xf>
    <xf numFmtId="2" fontId="15" fillId="5" borderId="3" xfId="0" applyNumberFormat="1" applyFont="1" applyFill="1" applyBorder="1" applyAlignment="1">
      <alignment horizontal="center"/>
    </xf>
    <xf numFmtId="2" fontId="15" fillId="5" borderId="23" xfId="0" applyNumberFormat="1" applyFont="1" applyFill="1" applyBorder="1" applyAlignment="1">
      <alignment horizontal="center"/>
    </xf>
    <xf numFmtId="0" fontId="25" fillId="3" borderId="3" xfId="0" applyNumberFormat="1" applyFont="1" applyFill="1" applyBorder="1" applyAlignment="1">
      <alignment horizontal="center"/>
    </xf>
    <xf numFmtId="0" fontId="9" fillId="3" borderId="33" xfId="0" applyFont="1" applyFill="1" applyBorder="1" applyAlignment="1" applyProtection="1">
      <alignment horizontal="center"/>
      <protection locked="0"/>
    </xf>
    <xf numFmtId="2" fontId="27" fillId="4" borderId="2" xfId="0" applyNumberFormat="1" applyFont="1" applyFill="1" applyBorder="1" applyAlignment="1">
      <alignment horizontal="center"/>
    </xf>
    <xf numFmtId="172" fontId="16" fillId="2" borderId="2" xfId="0" applyNumberFormat="1" applyFont="1" applyFill="1" applyBorder="1" applyAlignment="1">
      <alignment horizontal="center"/>
    </xf>
    <xf numFmtId="172" fontId="16" fillId="2" borderId="3" xfId="0" applyNumberFormat="1" applyFont="1" applyFill="1" applyBorder="1" applyAlignment="1">
      <alignment horizontal="center"/>
    </xf>
    <xf numFmtId="172" fontId="16" fillId="2" borderId="23" xfId="0" applyNumberFormat="1" applyFont="1" applyFill="1" applyBorder="1" applyAlignment="1">
      <alignment horizontal="center"/>
    </xf>
    <xf numFmtId="2" fontId="28" fillId="5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W59"/>
  <sheetViews>
    <sheetView showGridLines="0" tabSelected="1" zoomScale="80" zoomScaleNormal="80" workbookViewId="0" topLeftCell="A2">
      <selection activeCell="AE8" sqref="AE8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4.28125" style="10" customWidth="1"/>
    <col min="25" max="25" width="7.0039062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9.421875" style="12" customWidth="1"/>
    <col min="33" max="33" width="28.57421875" style="51" customWidth="1"/>
    <col min="34" max="34" width="26.421875" style="4" customWidth="1"/>
    <col min="35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26"/>
      <c r="B3" s="63"/>
      <c r="C3" s="64"/>
      <c r="D3" s="64"/>
      <c r="E3" s="65"/>
      <c r="F3" s="66"/>
      <c r="G3" s="66"/>
      <c r="H3" s="65"/>
      <c r="I3" s="67"/>
      <c r="J3" s="67"/>
      <c r="K3" s="65"/>
      <c r="L3" s="65"/>
      <c r="M3" s="65"/>
      <c r="N3" s="68"/>
      <c r="O3" s="68"/>
      <c r="P3" s="65"/>
      <c r="Q3" s="69"/>
      <c r="R3" s="69"/>
      <c r="S3" s="70" t="s">
        <v>11</v>
      </c>
      <c r="T3" s="70" t="s">
        <v>11</v>
      </c>
      <c r="U3" s="70" t="s">
        <v>11</v>
      </c>
      <c r="V3" s="70" t="s">
        <v>11</v>
      </c>
      <c r="W3" s="71" t="s">
        <v>7</v>
      </c>
      <c r="X3" s="71" t="s">
        <v>48</v>
      </c>
      <c r="Y3" s="70" t="s">
        <v>6</v>
      </c>
      <c r="Z3" s="70" t="s">
        <v>6</v>
      </c>
      <c r="AA3" s="70" t="s">
        <v>14</v>
      </c>
      <c r="AB3" s="70" t="s">
        <v>14</v>
      </c>
      <c r="AC3" s="70" t="s">
        <v>6</v>
      </c>
      <c r="AD3" s="71" t="s">
        <v>7</v>
      </c>
      <c r="AE3" s="92" t="s">
        <v>21</v>
      </c>
      <c r="AF3" s="72" t="s">
        <v>22</v>
      </c>
      <c r="AG3" s="46"/>
      <c r="AH3" s="13"/>
    </row>
    <row r="4" spans="1:34" s="2" customFormat="1" ht="27.75" customHeight="1" thickBot="1">
      <c r="A4" s="26"/>
      <c r="B4" s="73" t="s">
        <v>0</v>
      </c>
      <c r="C4" s="74" t="s">
        <v>10</v>
      </c>
      <c r="D4" s="75" t="s">
        <v>25</v>
      </c>
      <c r="E4" s="75">
        <v>1</v>
      </c>
      <c r="F4" s="76" t="s">
        <v>8</v>
      </c>
      <c r="G4" s="77" t="s">
        <v>4</v>
      </c>
      <c r="H4" s="78">
        <v>2</v>
      </c>
      <c r="I4" s="79" t="s">
        <v>8</v>
      </c>
      <c r="J4" s="80" t="s">
        <v>4</v>
      </c>
      <c r="K4" s="78" t="s">
        <v>1</v>
      </c>
      <c r="L4" s="78" t="s">
        <v>2</v>
      </c>
      <c r="M4" s="78">
        <v>3</v>
      </c>
      <c r="N4" s="81" t="s">
        <v>8</v>
      </c>
      <c r="O4" s="113" t="s">
        <v>4</v>
      </c>
      <c r="P4" s="78">
        <v>4</v>
      </c>
      <c r="Q4" s="82" t="s">
        <v>8</v>
      </c>
      <c r="R4" s="83" t="s">
        <v>4</v>
      </c>
      <c r="S4" s="84" t="s">
        <v>13</v>
      </c>
      <c r="T4" s="84" t="s">
        <v>19</v>
      </c>
      <c r="U4" s="84" t="s">
        <v>20</v>
      </c>
      <c r="V4" s="84" t="s">
        <v>12</v>
      </c>
      <c r="W4" s="85" t="s">
        <v>16</v>
      </c>
      <c r="X4" s="85" t="s">
        <v>47</v>
      </c>
      <c r="Y4" s="85" t="s">
        <v>3</v>
      </c>
      <c r="Z4" s="86" t="s">
        <v>5</v>
      </c>
      <c r="AA4" s="87" t="s">
        <v>6</v>
      </c>
      <c r="AB4" s="87" t="s">
        <v>15</v>
      </c>
      <c r="AC4" s="87" t="s">
        <v>18</v>
      </c>
      <c r="AD4" s="87" t="s">
        <v>17</v>
      </c>
      <c r="AE4" s="85" t="s">
        <v>9</v>
      </c>
      <c r="AF4" s="88" t="s">
        <v>23</v>
      </c>
      <c r="AG4" s="45"/>
      <c r="AH4" s="13"/>
    </row>
    <row r="5" spans="1:34" ht="21.75" customHeight="1">
      <c r="A5" s="26"/>
      <c r="B5" s="120">
        <v>1</v>
      </c>
      <c r="C5" s="93" t="s">
        <v>28</v>
      </c>
      <c r="D5" s="98" t="s">
        <v>29</v>
      </c>
      <c r="E5" s="54">
        <v>14</v>
      </c>
      <c r="F5" s="106">
        <v>26.65</v>
      </c>
      <c r="G5" s="29">
        <v>8.34</v>
      </c>
      <c r="H5" s="29">
        <v>0</v>
      </c>
      <c r="I5" s="29">
        <v>21.85</v>
      </c>
      <c r="J5" s="29" t="s">
        <v>24</v>
      </c>
      <c r="K5" s="29">
        <v>0</v>
      </c>
      <c r="L5" s="29">
        <v>0</v>
      </c>
      <c r="M5" s="29">
        <v>0</v>
      </c>
      <c r="N5" s="29">
        <v>25.2</v>
      </c>
      <c r="O5" s="29" t="s">
        <v>24</v>
      </c>
      <c r="P5" s="29">
        <v>0</v>
      </c>
      <c r="Q5" s="29">
        <v>25.85</v>
      </c>
      <c r="R5" s="110">
        <v>5.34</v>
      </c>
      <c r="S5" s="107">
        <f aca="true" t="shared" si="0" ref="S5:S21">SUM(F5,I5,N5,Q5)</f>
        <v>99.55000000000001</v>
      </c>
      <c r="T5" s="107">
        <f aca="true" t="shared" si="1" ref="T5:T21">MIN(F5,I5,N5,Q5)</f>
        <v>21.85</v>
      </c>
      <c r="U5" s="107">
        <f aca="true" t="shared" si="2" ref="U5:U21">MAX(F5,I5,N5,Q5)</f>
        <v>26.65</v>
      </c>
      <c r="V5" s="107">
        <f aca="true" t="shared" si="3" ref="V5:V21">SUM(S5-T5)</f>
        <v>77.70000000000002</v>
      </c>
      <c r="W5" s="111">
        <f aca="true" t="shared" si="4" ref="W5:W21">MIN(G5,J5,O5,R5)</f>
        <v>5.34</v>
      </c>
      <c r="X5" s="103">
        <v>2</v>
      </c>
      <c r="Y5" s="121">
        <f aca="true" t="shared" si="5" ref="Y5:Y21">MAX(F5,I5,N5,Q5)</f>
        <v>26.65</v>
      </c>
      <c r="Z5" s="107">
        <f aca="true" t="shared" si="6" ref="Z5:Z21">AVERAGE(,F5,I5,N5,Q5)</f>
        <v>19.910000000000004</v>
      </c>
      <c r="AA5" s="107">
        <v>27.1</v>
      </c>
      <c r="AB5" s="107" t="s">
        <v>24</v>
      </c>
      <c r="AC5" s="111">
        <f aca="true" t="shared" si="7" ref="AC5:AC21">MAX(U5,AA5)</f>
        <v>27.1</v>
      </c>
      <c r="AD5" s="111">
        <f aca="true" t="shared" si="8" ref="AD5:AD21">MIN(W5,AB5)</f>
        <v>5.34</v>
      </c>
      <c r="AE5" s="122">
        <v>73.16</v>
      </c>
      <c r="AF5" s="30">
        <f>SUM(3600/W5*AE5/5280)</f>
        <v>9.341164453524003</v>
      </c>
      <c r="AG5" s="47"/>
      <c r="AH5" s="13"/>
    </row>
    <row r="6" spans="1:34" ht="21.75" customHeight="1">
      <c r="A6" s="26"/>
      <c r="B6" s="28">
        <v>2</v>
      </c>
      <c r="C6" s="94" t="s">
        <v>31</v>
      </c>
      <c r="D6" s="99" t="s">
        <v>27</v>
      </c>
      <c r="E6" s="55">
        <v>10</v>
      </c>
      <c r="F6" s="29">
        <v>26.35</v>
      </c>
      <c r="G6" s="29">
        <v>6.41</v>
      </c>
      <c r="H6" s="29">
        <v>0</v>
      </c>
      <c r="I6" s="29">
        <v>23</v>
      </c>
      <c r="J6" s="29">
        <v>6.96</v>
      </c>
      <c r="K6" s="29">
        <v>0</v>
      </c>
      <c r="L6" s="29">
        <v>0</v>
      </c>
      <c r="M6" s="29">
        <v>0</v>
      </c>
      <c r="N6" s="29">
        <v>25.1</v>
      </c>
      <c r="O6" s="29">
        <v>6.79</v>
      </c>
      <c r="P6" s="29">
        <v>0</v>
      </c>
      <c r="Q6" s="29">
        <v>23</v>
      </c>
      <c r="R6" s="29">
        <v>6.75</v>
      </c>
      <c r="S6" s="108">
        <f t="shared" si="0"/>
        <v>97.45</v>
      </c>
      <c r="T6" s="108">
        <f t="shared" si="1"/>
        <v>23</v>
      </c>
      <c r="U6" s="108">
        <f t="shared" si="2"/>
        <v>26.35</v>
      </c>
      <c r="V6" s="108">
        <f t="shared" si="3"/>
        <v>74.45</v>
      </c>
      <c r="W6" s="108">
        <f t="shared" si="4"/>
        <v>6.41</v>
      </c>
      <c r="X6" s="104">
        <v>4</v>
      </c>
      <c r="Y6" s="114">
        <f t="shared" si="5"/>
        <v>26.35</v>
      </c>
      <c r="Z6" s="108">
        <f t="shared" si="6"/>
        <v>19.490000000000002</v>
      </c>
      <c r="AA6" s="108">
        <v>25.8</v>
      </c>
      <c r="AB6" s="108" t="s">
        <v>24</v>
      </c>
      <c r="AC6" s="108">
        <f t="shared" si="7"/>
        <v>26.35</v>
      </c>
      <c r="AD6" s="108">
        <f t="shared" si="8"/>
        <v>6.41</v>
      </c>
      <c r="AE6" s="123">
        <v>73.16</v>
      </c>
      <c r="AF6" s="31">
        <f aca="true" t="shared" si="9" ref="AF6:AF21">SUM(3600/W6*AE6/5280)</f>
        <v>7.78187491136009</v>
      </c>
      <c r="AG6" s="47"/>
      <c r="AH6" s="13"/>
    </row>
    <row r="7" spans="1:34" s="5" customFormat="1" ht="21.75" customHeight="1" thickBot="1">
      <c r="A7" s="26"/>
      <c r="B7" s="28">
        <v>3</v>
      </c>
      <c r="C7" s="94" t="s">
        <v>30</v>
      </c>
      <c r="D7" s="99" t="s">
        <v>29</v>
      </c>
      <c r="E7" s="55"/>
      <c r="F7" s="29">
        <v>25.9</v>
      </c>
      <c r="G7" s="110">
        <v>6.21</v>
      </c>
      <c r="H7" s="29">
        <v>0</v>
      </c>
      <c r="I7" s="29">
        <v>25.45</v>
      </c>
      <c r="J7" s="110">
        <v>6.36</v>
      </c>
      <c r="K7" s="29">
        <v>0</v>
      </c>
      <c r="L7" s="29">
        <v>0</v>
      </c>
      <c r="M7" s="29">
        <v>0</v>
      </c>
      <c r="N7" s="29">
        <v>24.7</v>
      </c>
      <c r="O7" s="29">
        <v>6.46</v>
      </c>
      <c r="P7" s="29">
        <v>0</v>
      </c>
      <c r="Q7" s="29">
        <v>23.25</v>
      </c>
      <c r="R7" s="29">
        <v>6.58</v>
      </c>
      <c r="S7" s="108">
        <f t="shared" si="0"/>
        <v>99.3</v>
      </c>
      <c r="T7" s="108">
        <f t="shared" si="1"/>
        <v>23.25</v>
      </c>
      <c r="U7" s="108">
        <f t="shared" si="2"/>
        <v>25.9</v>
      </c>
      <c r="V7" s="108">
        <f t="shared" si="3"/>
        <v>76.05</v>
      </c>
      <c r="W7" s="108">
        <f t="shared" si="4"/>
        <v>6.21</v>
      </c>
      <c r="X7" s="104">
        <v>3</v>
      </c>
      <c r="Y7" s="114">
        <f t="shared" si="5"/>
        <v>25.9</v>
      </c>
      <c r="Z7" s="108">
        <f t="shared" si="6"/>
        <v>19.86</v>
      </c>
      <c r="AA7" s="108">
        <v>24.3</v>
      </c>
      <c r="AB7" s="108">
        <v>5.96</v>
      </c>
      <c r="AC7" s="108">
        <f t="shared" si="7"/>
        <v>25.9</v>
      </c>
      <c r="AD7" s="108">
        <f t="shared" si="8"/>
        <v>5.96</v>
      </c>
      <c r="AE7" s="123">
        <v>73.16</v>
      </c>
      <c r="AF7" s="31">
        <f t="shared" si="9"/>
        <v>8.03249890206412</v>
      </c>
      <c r="AG7" s="47"/>
      <c r="AH7" s="13"/>
    </row>
    <row r="8" spans="1:34" s="3" customFormat="1" ht="21.75" customHeight="1">
      <c r="A8" s="26"/>
      <c r="B8" s="28">
        <v>4</v>
      </c>
      <c r="C8" s="94" t="s">
        <v>26</v>
      </c>
      <c r="D8" s="99" t="s">
        <v>27</v>
      </c>
      <c r="E8" s="55">
        <v>17</v>
      </c>
      <c r="F8" s="29">
        <v>24.5</v>
      </c>
      <c r="G8" s="29">
        <v>6.43</v>
      </c>
      <c r="H8" s="29">
        <v>0</v>
      </c>
      <c r="I8" s="106">
        <v>27.1</v>
      </c>
      <c r="J8" s="29">
        <v>6.42</v>
      </c>
      <c r="K8" s="29">
        <v>0</v>
      </c>
      <c r="L8" s="29">
        <v>0</v>
      </c>
      <c r="M8" s="29">
        <v>0</v>
      </c>
      <c r="N8" s="29">
        <v>24.5</v>
      </c>
      <c r="O8" s="110">
        <v>6</v>
      </c>
      <c r="P8" s="29">
        <v>0</v>
      </c>
      <c r="Q8" s="106">
        <v>26.75</v>
      </c>
      <c r="R8" s="29">
        <v>6.3</v>
      </c>
      <c r="S8" s="108">
        <f t="shared" si="0"/>
        <v>102.85</v>
      </c>
      <c r="T8" s="108">
        <f t="shared" si="1"/>
        <v>24.5</v>
      </c>
      <c r="U8" s="108">
        <f t="shared" si="2"/>
        <v>27.1</v>
      </c>
      <c r="V8" s="112">
        <f t="shared" si="3"/>
        <v>78.35</v>
      </c>
      <c r="W8" s="108">
        <f t="shared" si="4"/>
        <v>6</v>
      </c>
      <c r="X8" s="119">
        <v>1</v>
      </c>
      <c r="Y8" s="125">
        <f t="shared" si="5"/>
        <v>27.1</v>
      </c>
      <c r="Z8" s="108">
        <f t="shared" si="6"/>
        <v>20.57</v>
      </c>
      <c r="AA8" s="108">
        <v>24.05</v>
      </c>
      <c r="AB8" s="108">
        <v>5.69</v>
      </c>
      <c r="AC8" s="112">
        <f t="shared" si="7"/>
        <v>27.1</v>
      </c>
      <c r="AD8" s="108">
        <f t="shared" si="8"/>
        <v>5.69</v>
      </c>
      <c r="AE8" s="123">
        <v>73.16</v>
      </c>
      <c r="AF8" s="31">
        <f t="shared" si="9"/>
        <v>8.313636363636364</v>
      </c>
      <c r="AG8" s="47"/>
      <c r="AH8" s="13"/>
    </row>
    <row r="9" spans="1:34" ht="21.75" customHeight="1">
      <c r="A9" s="26"/>
      <c r="B9" s="28">
        <v>5</v>
      </c>
      <c r="C9" s="94" t="s">
        <v>32</v>
      </c>
      <c r="D9" s="99" t="s">
        <v>33</v>
      </c>
      <c r="E9" s="55"/>
      <c r="F9" s="29">
        <v>24.4</v>
      </c>
      <c r="G9" s="29">
        <v>7.08</v>
      </c>
      <c r="H9" s="29">
        <v>0</v>
      </c>
      <c r="I9" s="29">
        <v>22.7</v>
      </c>
      <c r="J9" s="29">
        <v>9.74</v>
      </c>
      <c r="K9" s="29">
        <v>0</v>
      </c>
      <c r="L9" s="29">
        <v>0</v>
      </c>
      <c r="M9" s="29">
        <v>0</v>
      </c>
      <c r="N9" s="29">
        <v>25.05</v>
      </c>
      <c r="O9" s="29">
        <v>6.5</v>
      </c>
      <c r="P9" s="29">
        <v>0</v>
      </c>
      <c r="Q9" s="29">
        <v>24.5</v>
      </c>
      <c r="R9" s="29">
        <v>6.78</v>
      </c>
      <c r="S9" s="108">
        <f t="shared" si="0"/>
        <v>96.64999999999999</v>
      </c>
      <c r="T9" s="108">
        <f t="shared" si="1"/>
        <v>22.7</v>
      </c>
      <c r="U9" s="108">
        <f t="shared" si="2"/>
        <v>25.05</v>
      </c>
      <c r="V9" s="108">
        <f t="shared" si="3"/>
        <v>73.94999999999999</v>
      </c>
      <c r="W9" s="108">
        <f t="shared" si="4"/>
        <v>6.5</v>
      </c>
      <c r="X9" s="104">
        <v>5</v>
      </c>
      <c r="Y9" s="108">
        <f t="shared" si="5"/>
        <v>25.05</v>
      </c>
      <c r="Z9" s="108">
        <f t="shared" si="6"/>
        <v>19.33</v>
      </c>
      <c r="AA9" s="108">
        <v>26.55</v>
      </c>
      <c r="AB9" s="108">
        <v>6.25</v>
      </c>
      <c r="AC9" s="108">
        <f t="shared" si="7"/>
        <v>26.55</v>
      </c>
      <c r="AD9" s="108">
        <f t="shared" si="8"/>
        <v>6.25</v>
      </c>
      <c r="AE9" s="123">
        <v>73.16</v>
      </c>
      <c r="AF9" s="31">
        <f t="shared" si="9"/>
        <v>7.674125874125873</v>
      </c>
      <c r="AG9" s="47"/>
      <c r="AH9" s="13"/>
    </row>
    <row r="10" spans="1:34" ht="21.75" customHeight="1">
      <c r="A10" s="26"/>
      <c r="B10" s="28">
        <v>6</v>
      </c>
      <c r="C10" s="94" t="s">
        <v>34</v>
      </c>
      <c r="D10" s="99" t="s">
        <v>33</v>
      </c>
      <c r="E10" s="55"/>
      <c r="F10" s="29">
        <v>22.9</v>
      </c>
      <c r="G10" s="29">
        <v>6.67</v>
      </c>
      <c r="H10" s="29">
        <v>0</v>
      </c>
      <c r="I10" s="29">
        <v>23.2</v>
      </c>
      <c r="J10" s="29">
        <v>6.78</v>
      </c>
      <c r="K10" s="29">
        <v>0</v>
      </c>
      <c r="L10" s="29">
        <v>0</v>
      </c>
      <c r="M10" s="29">
        <v>0</v>
      </c>
      <c r="N10" s="106">
        <v>25.9</v>
      </c>
      <c r="O10" s="29">
        <v>6.72</v>
      </c>
      <c r="P10" s="29">
        <v>0</v>
      </c>
      <c r="Q10" s="29">
        <v>24.5</v>
      </c>
      <c r="R10" s="29" t="s">
        <v>24</v>
      </c>
      <c r="S10" s="108">
        <f t="shared" si="0"/>
        <v>96.5</v>
      </c>
      <c r="T10" s="108">
        <f t="shared" si="1"/>
        <v>22.9</v>
      </c>
      <c r="U10" s="108">
        <f t="shared" si="2"/>
        <v>25.9</v>
      </c>
      <c r="V10" s="108">
        <f t="shared" si="3"/>
        <v>73.6</v>
      </c>
      <c r="W10" s="108">
        <f t="shared" si="4"/>
        <v>6.67</v>
      </c>
      <c r="X10" s="104">
        <v>6</v>
      </c>
      <c r="Y10" s="108">
        <f t="shared" si="5"/>
        <v>25.9</v>
      </c>
      <c r="Z10" s="108">
        <f t="shared" si="6"/>
        <v>19.3</v>
      </c>
      <c r="AA10" s="108">
        <v>26.25</v>
      </c>
      <c r="AB10" s="108">
        <v>6.26</v>
      </c>
      <c r="AC10" s="108">
        <f t="shared" si="7"/>
        <v>26.25</v>
      </c>
      <c r="AD10" s="108">
        <f t="shared" si="8"/>
        <v>6.26</v>
      </c>
      <c r="AE10" s="123">
        <v>73.16</v>
      </c>
      <c r="AF10" s="31">
        <f t="shared" si="9"/>
        <v>7.4785334605424545</v>
      </c>
      <c r="AG10" s="47"/>
      <c r="AH10" s="13"/>
    </row>
    <row r="11" spans="1:34" s="2" customFormat="1" ht="21.75" customHeight="1">
      <c r="A11" s="26"/>
      <c r="B11" s="27">
        <v>7</v>
      </c>
      <c r="C11" s="95" t="s">
        <v>35</v>
      </c>
      <c r="D11" s="100" t="s">
        <v>33</v>
      </c>
      <c r="E11" s="55">
        <v>15</v>
      </c>
      <c r="F11" s="29">
        <v>23.75</v>
      </c>
      <c r="G11" s="29" t="s">
        <v>24</v>
      </c>
      <c r="H11" s="29">
        <v>0</v>
      </c>
      <c r="I11" s="29">
        <v>21.75</v>
      </c>
      <c r="J11" s="29">
        <v>7.05</v>
      </c>
      <c r="K11" s="29">
        <v>0</v>
      </c>
      <c r="L11" s="29">
        <v>0</v>
      </c>
      <c r="M11" s="29">
        <v>0</v>
      </c>
      <c r="N11" s="29">
        <v>24.5</v>
      </c>
      <c r="O11" s="29">
        <v>6.79</v>
      </c>
      <c r="P11" s="29">
        <v>0</v>
      </c>
      <c r="Q11" s="29">
        <v>24.8</v>
      </c>
      <c r="R11" s="29">
        <v>6.29</v>
      </c>
      <c r="S11" s="108">
        <f t="shared" si="0"/>
        <v>94.8</v>
      </c>
      <c r="T11" s="108">
        <f t="shared" si="1"/>
        <v>21.75</v>
      </c>
      <c r="U11" s="108">
        <f t="shared" si="2"/>
        <v>24.8</v>
      </c>
      <c r="V11" s="108">
        <f t="shared" si="3"/>
        <v>73.05</v>
      </c>
      <c r="W11" s="108">
        <f t="shared" si="4"/>
        <v>6.29</v>
      </c>
      <c r="X11" s="104">
        <v>7</v>
      </c>
      <c r="Y11" s="115">
        <f t="shared" si="5"/>
        <v>24.8</v>
      </c>
      <c r="Z11" s="108">
        <f t="shared" si="6"/>
        <v>18.96</v>
      </c>
      <c r="AA11" s="108">
        <v>23.1</v>
      </c>
      <c r="AB11" s="108">
        <v>6.9</v>
      </c>
      <c r="AC11" s="108">
        <f t="shared" si="7"/>
        <v>24.8</v>
      </c>
      <c r="AD11" s="108">
        <f t="shared" si="8"/>
        <v>6.29</v>
      </c>
      <c r="AE11" s="123">
        <v>73.16</v>
      </c>
      <c r="AF11" s="31">
        <f t="shared" si="9"/>
        <v>7.9303367538661655</v>
      </c>
      <c r="AG11" s="47"/>
      <c r="AH11" s="13"/>
    </row>
    <row r="12" spans="1:34" s="2" customFormat="1" ht="21.75" customHeight="1">
      <c r="A12" s="26"/>
      <c r="B12" s="28">
        <v>8</v>
      </c>
      <c r="C12" s="95" t="s">
        <v>36</v>
      </c>
      <c r="D12" s="100" t="s">
        <v>33</v>
      </c>
      <c r="E12" s="55"/>
      <c r="F12" s="29">
        <v>21.45</v>
      </c>
      <c r="G12" s="29">
        <v>6.93</v>
      </c>
      <c r="H12" s="29">
        <v>0</v>
      </c>
      <c r="I12" s="29">
        <v>22.4</v>
      </c>
      <c r="J12" s="29">
        <v>6.62</v>
      </c>
      <c r="K12" s="29">
        <v>0</v>
      </c>
      <c r="L12" s="29">
        <v>0</v>
      </c>
      <c r="M12" s="29">
        <v>0</v>
      </c>
      <c r="N12" s="29">
        <v>25.45</v>
      </c>
      <c r="O12" s="29">
        <v>6.89</v>
      </c>
      <c r="P12" s="29">
        <v>0</v>
      </c>
      <c r="Q12" s="29">
        <v>24.4</v>
      </c>
      <c r="R12" s="29">
        <v>9.32</v>
      </c>
      <c r="S12" s="108">
        <f t="shared" si="0"/>
        <v>93.69999999999999</v>
      </c>
      <c r="T12" s="108">
        <f t="shared" si="1"/>
        <v>21.45</v>
      </c>
      <c r="U12" s="108">
        <f t="shared" si="2"/>
        <v>25.45</v>
      </c>
      <c r="V12" s="108">
        <f t="shared" si="3"/>
        <v>72.24999999999999</v>
      </c>
      <c r="W12" s="108">
        <f t="shared" si="4"/>
        <v>6.62</v>
      </c>
      <c r="X12" s="104">
        <v>8</v>
      </c>
      <c r="Y12" s="108">
        <f t="shared" si="5"/>
        <v>25.45</v>
      </c>
      <c r="Z12" s="108">
        <f t="shared" si="6"/>
        <v>18.74</v>
      </c>
      <c r="AA12" s="108">
        <v>25</v>
      </c>
      <c r="AB12" s="108">
        <v>6.73</v>
      </c>
      <c r="AC12" s="108">
        <f t="shared" si="7"/>
        <v>25.45</v>
      </c>
      <c r="AD12" s="108">
        <f t="shared" si="8"/>
        <v>6.62</v>
      </c>
      <c r="AE12" s="123">
        <v>73.16</v>
      </c>
      <c r="AF12" s="31">
        <f t="shared" si="9"/>
        <v>7.535017852238395</v>
      </c>
      <c r="AG12" s="47"/>
      <c r="AH12" s="13"/>
    </row>
    <row r="13" spans="1:34" s="2" customFormat="1" ht="21.75" customHeight="1">
      <c r="A13" s="26"/>
      <c r="B13" s="28">
        <v>9</v>
      </c>
      <c r="C13" s="94" t="s">
        <v>37</v>
      </c>
      <c r="D13" s="99" t="s">
        <v>33</v>
      </c>
      <c r="E13" s="55"/>
      <c r="F13" s="29">
        <v>22.9</v>
      </c>
      <c r="G13" s="29">
        <v>6.73</v>
      </c>
      <c r="H13" s="29">
        <v>0</v>
      </c>
      <c r="I13" s="29">
        <v>23.85</v>
      </c>
      <c r="J13" s="29">
        <v>6.81</v>
      </c>
      <c r="K13" s="29">
        <v>0</v>
      </c>
      <c r="L13" s="29">
        <v>0</v>
      </c>
      <c r="M13" s="29">
        <v>0</v>
      </c>
      <c r="N13" s="29">
        <v>23.9</v>
      </c>
      <c r="O13" s="29">
        <v>7.05</v>
      </c>
      <c r="P13" s="29">
        <v>0</v>
      </c>
      <c r="Q13" s="29">
        <v>22.4</v>
      </c>
      <c r="R13" s="29">
        <v>7.42</v>
      </c>
      <c r="S13" s="108">
        <f t="shared" si="0"/>
        <v>93.05000000000001</v>
      </c>
      <c r="T13" s="108">
        <f t="shared" si="1"/>
        <v>22.4</v>
      </c>
      <c r="U13" s="108">
        <f t="shared" si="2"/>
        <v>23.9</v>
      </c>
      <c r="V13" s="108">
        <f t="shared" si="3"/>
        <v>70.65</v>
      </c>
      <c r="W13" s="108">
        <f t="shared" si="4"/>
        <v>6.73</v>
      </c>
      <c r="X13" s="104">
        <v>9</v>
      </c>
      <c r="Y13" s="108">
        <f t="shared" si="5"/>
        <v>23.9</v>
      </c>
      <c r="Z13" s="108">
        <f t="shared" si="6"/>
        <v>18.610000000000003</v>
      </c>
      <c r="AA13" s="108">
        <v>23</v>
      </c>
      <c r="AB13" s="108">
        <v>6.54</v>
      </c>
      <c r="AC13" s="108">
        <f t="shared" si="7"/>
        <v>23.9</v>
      </c>
      <c r="AD13" s="108">
        <f t="shared" si="8"/>
        <v>6.54</v>
      </c>
      <c r="AE13" s="123">
        <v>73.16</v>
      </c>
      <c r="AF13" s="31">
        <f t="shared" si="9"/>
        <v>7.411860056733755</v>
      </c>
      <c r="AG13" s="47"/>
      <c r="AH13" s="13"/>
    </row>
    <row r="14" spans="1:34" s="2" customFormat="1" ht="21.75" customHeight="1">
      <c r="A14" s="26"/>
      <c r="B14" s="28">
        <v>10</v>
      </c>
      <c r="C14" s="94" t="s">
        <v>38</v>
      </c>
      <c r="D14" s="99" t="s">
        <v>27</v>
      </c>
      <c r="E14" s="55"/>
      <c r="F14" s="29">
        <v>23.35</v>
      </c>
      <c r="G14" s="29">
        <v>6.68</v>
      </c>
      <c r="H14" s="29">
        <v>0</v>
      </c>
      <c r="I14" s="29">
        <v>20.1</v>
      </c>
      <c r="J14" s="29" t="s">
        <v>24</v>
      </c>
      <c r="K14" s="29">
        <v>0</v>
      </c>
      <c r="L14" s="29">
        <v>0</v>
      </c>
      <c r="M14" s="29">
        <v>0</v>
      </c>
      <c r="N14" s="29">
        <v>19.95</v>
      </c>
      <c r="O14" s="29" t="s">
        <v>24</v>
      </c>
      <c r="P14" s="29">
        <v>0</v>
      </c>
      <c r="Q14" s="29">
        <v>24.5</v>
      </c>
      <c r="R14" s="29">
        <v>9.32</v>
      </c>
      <c r="S14" s="108">
        <f t="shared" si="0"/>
        <v>87.9</v>
      </c>
      <c r="T14" s="108">
        <f t="shared" si="1"/>
        <v>19.95</v>
      </c>
      <c r="U14" s="108">
        <f t="shared" si="2"/>
        <v>24.5</v>
      </c>
      <c r="V14" s="108">
        <f t="shared" si="3"/>
        <v>67.95</v>
      </c>
      <c r="W14" s="108">
        <f t="shared" si="4"/>
        <v>6.68</v>
      </c>
      <c r="X14" s="104">
        <v>10</v>
      </c>
      <c r="Y14" s="115">
        <f t="shared" si="5"/>
        <v>24.5</v>
      </c>
      <c r="Z14" s="108">
        <f t="shared" si="6"/>
        <v>17.580000000000002</v>
      </c>
      <c r="AA14" s="108">
        <v>18.25</v>
      </c>
      <c r="AB14" s="108">
        <v>6.88</v>
      </c>
      <c r="AC14" s="108">
        <f t="shared" si="7"/>
        <v>24.5</v>
      </c>
      <c r="AD14" s="108">
        <f t="shared" si="8"/>
        <v>6.68</v>
      </c>
      <c r="AE14" s="123">
        <v>73.16</v>
      </c>
      <c r="AF14" s="31">
        <f t="shared" si="9"/>
        <v>7.467338051170387</v>
      </c>
      <c r="AG14" s="47"/>
      <c r="AH14" s="13"/>
    </row>
    <row r="15" spans="1:34" s="2" customFormat="1" ht="21.75" customHeight="1">
      <c r="A15" s="26"/>
      <c r="B15" s="28">
        <v>11</v>
      </c>
      <c r="C15" s="94" t="s">
        <v>40</v>
      </c>
      <c r="D15" s="99" t="s">
        <v>27</v>
      </c>
      <c r="E15" s="55">
        <v>18</v>
      </c>
      <c r="F15" s="29">
        <v>19.8</v>
      </c>
      <c r="G15" s="29">
        <v>7.22</v>
      </c>
      <c r="H15" s="29">
        <v>0</v>
      </c>
      <c r="I15" s="29">
        <v>19.1</v>
      </c>
      <c r="J15" s="29">
        <v>7.61</v>
      </c>
      <c r="K15" s="29">
        <v>0</v>
      </c>
      <c r="L15" s="29">
        <v>0</v>
      </c>
      <c r="M15" s="29">
        <v>0</v>
      </c>
      <c r="N15" s="29">
        <v>21.6</v>
      </c>
      <c r="O15" s="29">
        <v>7.3</v>
      </c>
      <c r="P15" s="29">
        <v>0</v>
      </c>
      <c r="Q15" s="29">
        <v>23.05</v>
      </c>
      <c r="R15" s="29">
        <v>6.79</v>
      </c>
      <c r="S15" s="108">
        <f t="shared" si="0"/>
        <v>83.55000000000001</v>
      </c>
      <c r="T15" s="108">
        <f t="shared" si="1"/>
        <v>19.1</v>
      </c>
      <c r="U15" s="108">
        <f t="shared" si="2"/>
        <v>23.05</v>
      </c>
      <c r="V15" s="108">
        <f t="shared" si="3"/>
        <v>64.45000000000002</v>
      </c>
      <c r="W15" s="108">
        <f t="shared" si="4"/>
        <v>6.79</v>
      </c>
      <c r="X15" s="104">
        <v>12</v>
      </c>
      <c r="Y15" s="116">
        <f t="shared" si="5"/>
        <v>23.05</v>
      </c>
      <c r="Z15" s="108">
        <f t="shared" si="6"/>
        <v>16.71</v>
      </c>
      <c r="AA15" s="108">
        <v>21.55</v>
      </c>
      <c r="AB15" s="108">
        <v>7.3</v>
      </c>
      <c r="AC15" s="108">
        <f t="shared" si="7"/>
        <v>23.05</v>
      </c>
      <c r="AD15" s="108">
        <f t="shared" si="8"/>
        <v>6.79</v>
      </c>
      <c r="AE15" s="123">
        <v>73.16</v>
      </c>
      <c r="AF15" s="31">
        <f t="shared" si="9"/>
        <v>7.346364975230956</v>
      </c>
      <c r="AG15" s="47"/>
      <c r="AH15" s="13"/>
    </row>
    <row r="16" spans="1:34" s="2" customFormat="1" ht="21.75" customHeight="1">
      <c r="A16" s="26"/>
      <c r="B16" s="28">
        <v>12</v>
      </c>
      <c r="C16" s="94" t="s">
        <v>39</v>
      </c>
      <c r="D16" s="99" t="s">
        <v>29</v>
      </c>
      <c r="E16" s="55"/>
      <c r="F16" s="29">
        <v>22.5</v>
      </c>
      <c r="G16" s="29">
        <v>7.22</v>
      </c>
      <c r="H16" s="29">
        <v>0</v>
      </c>
      <c r="I16" s="29">
        <v>21.85</v>
      </c>
      <c r="J16" s="29">
        <v>7.58</v>
      </c>
      <c r="K16" s="29">
        <v>0</v>
      </c>
      <c r="L16" s="29">
        <v>0</v>
      </c>
      <c r="M16" s="29">
        <v>0</v>
      </c>
      <c r="N16" s="29">
        <v>20.95</v>
      </c>
      <c r="O16" s="29">
        <v>7.1</v>
      </c>
      <c r="P16" s="29">
        <v>0</v>
      </c>
      <c r="Q16" s="29">
        <v>20.2</v>
      </c>
      <c r="R16" s="29">
        <v>7.38</v>
      </c>
      <c r="S16" s="108">
        <f t="shared" si="0"/>
        <v>85.5</v>
      </c>
      <c r="T16" s="108">
        <f t="shared" si="1"/>
        <v>20.2</v>
      </c>
      <c r="U16" s="108">
        <f t="shared" si="2"/>
        <v>22.5</v>
      </c>
      <c r="V16" s="108">
        <f t="shared" si="3"/>
        <v>65.3</v>
      </c>
      <c r="W16" s="108">
        <f t="shared" si="4"/>
        <v>7.1</v>
      </c>
      <c r="X16" s="104">
        <v>11</v>
      </c>
      <c r="Y16" s="114">
        <f t="shared" si="5"/>
        <v>22.5</v>
      </c>
      <c r="Z16" s="108">
        <f t="shared" si="6"/>
        <v>17.1</v>
      </c>
      <c r="AA16" s="108">
        <v>19.9</v>
      </c>
      <c r="AB16" s="108">
        <v>7.64</v>
      </c>
      <c r="AC16" s="108">
        <f t="shared" si="7"/>
        <v>22.5</v>
      </c>
      <c r="AD16" s="108">
        <f t="shared" si="8"/>
        <v>7.1</v>
      </c>
      <c r="AE16" s="123">
        <v>73.16</v>
      </c>
      <c r="AF16" s="31">
        <f t="shared" si="9"/>
        <v>7.025608194622279</v>
      </c>
      <c r="AG16" s="47"/>
      <c r="AH16" s="13"/>
    </row>
    <row r="17" spans="1:34" s="2" customFormat="1" ht="21.75" customHeight="1">
      <c r="A17" s="26"/>
      <c r="B17" s="28">
        <v>13</v>
      </c>
      <c r="C17" s="94" t="s">
        <v>41</v>
      </c>
      <c r="D17" s="99" t="s">
        <v>42</v>
      </c>
      <c r="E17" s="55"/>
      <c r="F17" s="29">
        <v>19.35</v>
      </c>
      <c r="G17" s="29">
        <v>7.51</v>
      </c>
      <c r="H17" s="29">
        <v>0</v>
      </c>
      <c r="I17" s="29">
        <v>17.8</v>
      </c>
      <c r="J17" s="29">
        <v>8.58</v>
      </c>
      <c r="K17" s="29">
        <v>0</v>
      </c>
      <c r="L17" s="29">
        <v>0</v>
      </c>
      <c r="M17" s="29">
        <v>0</v>
      </c>
      <c r="N17" s="29">
        <v>20.35</v>
      </c>
      <c r="O17" s="29">
        <v>7.87</v>
      </c>
      <c r="P17" s="29">
        <v>0</v>
      </c>
      <c r="Q17" s="29">
        <v>17.7</v>
      </c>
      <c r="R17" s="29">
        <v>7.7</v>
      </c>
      <c r="S17" s="108">
        <f t="shared" si="0"/>
        <v>75.2</v>
      </c>
      <c r="T17" s="108">
        <f t="shared" si="1"/>
        <v>17.7</v>
      </c>
      <c r="U17" s="108">
        <f t="shared" si="2"/>
        <v>20.35</v>
      </c>
      <c r="V17" s="108">
        <f t="shared" si="3"/>
        <v>57.5</v>
      </c>
      <c r="W17" s="108">
        <f t="shared" si="4"/>
        <v>7.51</v>
      </c>
      <c r="X17" s="104">
        <v>13</v>
      </c>
      <c r="Y17" s="108">
        <f t="shared" si="5"/>
        <v>20.35</v>
      </c>
      <c r="Z17" s="108">
        <f t="shared" si="6"/>
        <v>15.040000000000001</v>
      </c>
      <c r="AA17" s="108">
        <v>18.35</v>
      </c>
      <c r="AB17" s="108">
        <v>8.64</v>
      </c>
      <c r="AC17" s="108">
        <f t="shared" si="7"/>
        <v>20.35</v>
      </c>
      <c r="AD17" s="108">
        <f t="shared" si="8"/>
        <v>7.51</v>
      </c>
      <c r="AE17" s="123">
        <v>73.16</v>
      </c>
      <c r="AF17" s="31">
        <f t="shared" si="9"/>
        <v>6.642053020215471</v>
      </c>
      <c r="AG17" s="47"/>
      <c r="AH17" s="13"/>
    </row>
    <row r="18" spans="1:34" s="2" customFormat="1" ht="21.75" customHeight="1">
      <c r="A18" s="26"/>
      <c r="B18" s="28">
        <v>14</v>
      </c>
      <c r="C18" s="94" t="s">
        <v>45</v>
      </c>
      <c r="D18" s="99" t="s">
        <v>33</v>
      </c>
      <c r="E18" s="55"/>
      <c r="F18" s="29">
        <v>14.25</v>
      </c>
      <c r="G18" s="29">
        <v>18.82</v>
      </c>
      <c r="H18" s="29">
        <v>0</v>
      </c>
      <c r="I18" s="29">
        <v>18.3</v>
      </c>
      <c r="J18" s="29">
        <v>9.48</v>
      </c>
      <c r="K18" s="29">
        <v>0</v>
      </c>
      <c r="L18" s="29">
        <v>0</v>
      </c>
      <c r="M18" s="29">
        <v>0</v>
      </c>
      <c r="N18" s="29">
        <v>17.85</v>
      </c>
      <c r="O18" s="29">
        <v>7.61</v>
      </c>
      <c r="P18" s="29">
        <v>0</v>
      </c>
      <c r="Q18" s="29">
        <v>15.5</v>
      </c>
      <c r="R18" s="29">
        <v>7.99</v>
      </c>
      <c r="S18" s="108">
        <f t="shared" si="0"/>
        <v>65.9</v>
      </c>
      <c r="T18" s="108">
        <f t="shared" si="1"/>
        <v>14.25</v>
      </c>
      <c r="U18" s="108">
        <f t="shared" si="2"/>
        <v>18.3</v>
      </c>
      <c r="V18" s="108">
        <f t="shared" si="3"/>
        <v>51.650000000000006</v>
      </c>
      <c r="W18" s="108">
        <f t="shared" si="4"/>
        <v>7.61</v>
      </c>
      <c r="X18" s="104">
        <v>16</v>
      </c>
      <c r="Y18" s="117">
        <f t="shared" si="5"/>
        <v>18.3</v>
      </c>
      <c r="Z18" s="108">
        <f t="shared" si="6"/>
        <v>13.180000000000001</v>
      </c>
      <c r="AA18" s="108">
        <v>19.45</v>
      </c>
      <c r="AB18" s="108">
        <v>7.12</v>
      </c>
      <c r="AC18" s="108">
        <f t="shared" si="7"/>
        <v>19.45</v>
      </c>
      <c r="AD18" s="108">
        <f t="shared" si="8"/>
        <v>7.12</v>
      </c>
      <c r="AE18" s="123">
        <v>73.16</v>
      </c>
      <c r="AF18" s="31">
        <f t="shared" si="9"/>
        <v>6.554772428622625</v>
      </c>
      <c r="AG18" s="47"/>
      <c r="AH18" s="13"/>
    </row>
    <row r="19" spans="1:34" s="2" customFormat="1" ht="21.75" customHeight="1">
      <c r="A19" s="26"/>
      <c r="B19" s="28">
        <v>15</v>
      </c>
      <c r="C19" s="94" t="s">
        <v>43</v>
      </c>
      <c r="D19" s="99" t="s">
        <v>33</v>
      </c>
      <c r="E19" s="55"/>
      <c r="F19" s="29">
        <v>17.6</v>
      </c>
      <c r="G19" s="29">
        <v>9.48</v>
      </c>
      <c r="H19" s="29">
        <v>0</v>
      </c>
      <c r="I19" s="29">
        <v>20.05</v>
      </c>
      <c r="J19" s="29">
        <v>9.18</v>
      </c>
      <c r="K19" s="29">
        <v>0</v>
      </c>
      <c r="L19" s="29">
        <v>0</v>
      </c>
      <c r="M19" s="29">
        <v>0</v>
      </c>
      <c r="N19" s="29">
        <v>16.35</v>
      </c>
      <c r="O19" s="29">
        <v>14.58</v>
      </c>
      <c r="P19" s="29">
        <v>0</v>
      </c>
      <c r="Q19" s="29">
        <v>18.55</v>
      </c>
      <c r="R19" s="29">
        <v>8.13</v>
      </c>
      <c r="S19" s="108">
        <f t="shared" si="0"/>
        <v>72.55000000000001</v>
      </c>
      <c r="T19" s="108">
        <f t="shared" si="1"/>
        <v>16.35</v>
      </c>
      <c r="U19" s="108">
        <f t="shared" si="2"/>
        <v>20.05</v>
      </c>
      <c r="V19" s="108">
        <f t="shared" si="3"/>
        <v>56.20000000000001</v>
      </c>
      <c r="W19" s="108">
        <f t="shared" si="4"/>
        <v>8.13</v>
      </c>
      <c r="X19" s="104">
        <v>14</v>
      </c>
      <c r="Y19" s="117">
        <f t="shared" si="5"/>
        <v>20.05</v>
      </c>
      <c r="Z19" s="108">
        <f t="shared" si="6"/>
        <v>14.510000000000002</v>
      </c>
      <c r="AA19" s="108">
        <v>19.2</v>
      </c>
      <c r="AB19" s="108">
        <v>8.39</v>
      </c>
      <c r="AC19" s="108">
        <f t="shared" si="7"/>
        <v>20.05</v>
      </c>
      <c r="AD19" s="108">
        <f t="shared" si="8"/>
        <v>8.13</v>
      </c>
      <c r="AE19" s="123">
        <v>73.16</v>
      </c>
      <c r="AF19" s="31">
        <f t="shared" si="9"/>
        <v>6.135524991613552</v>
      </c>
      <c r="AG19" s="47"/>
      <c r="AH19" s="13"/>
    </row>
    <row r="20" spans="1:34" s="2" customFormat="1" ht="21.75" customHeight="1">
      <c r="A20" s="26"/>
      <c r="B20" s="90">
        <v>16</v>
      </c>
      <c r="C20" s="96" t="s">
        <v>44</v>
      </c>
      <c r="D20" s="101" t="s">
        <v>33</v>
      </c>
      <c r="E20" s="91"/>
      <c r="F20" s="29">
        <v>18.2</v>
      </c>
      <c r="G20" s="29">
        <v>8.09</v>
      </c>
      <c r="H20" s="29">
        <v>0</v>
      </c>
      <c r="I20" s="29">
        <v>16.95</v>
      </c>
      <c r="J20" s="29">
        <v>9.42</v>
      </c>
      <c r="K20" s="29">
        <v>0</v>
      </c>
      <c r="L20" s="29">
        <v>0</v>
      </c>
      <c r="M20" s="29">
        <v>0</v>
      </c>
      <c r="N20" s="29">
        <v>18.75</v>
      </c>
      <c r="O20" s="29">
        <v>10.15</v>
      </c>
      <c r="P20" s="29">
        <v>0</v>
      </c>
      <c r="Q20" s="29">
        <v>16.3</v>
      </c>
      <c r="R20" s="29">
        <v>13.33</v>
      </c>
      <c r="S20" s="108">
        <f t="shared" si="0"/>
        <v>70.2</v>
      </c>
      <c r="T20" s="108">
        <f t="shared" si="1"/>
        <v>16.3</v>
      </c>
      <c r="U20" s="108">
        <f t="shared" si="2"/>
        <v>18.75</v>
      </c>
      <c r="V20" s="108">
        <f t="shared" si="3"/>
        <v>53.900000000000006</v>
      </c>
      <c r="W20" s="108">
        <f t="shared" si="4"/>
        <v>8.09</v>
      </c>
      <c r="X20" s="104">
        <v>15</v>
      </c>
      <c r="Y20" s="108">
        <f t="shared" si="5"/>
        <v>18.75</v>
      </c>
      <c r="Z20" s="108">
        <f t="shared" si="6"/>
        <v>14.040000000000001</v>
      </c>
      <c r="AA20" s="108">
        <v>17.25</v>
      </c>
      <c r="AB20" s="108">
        <v>8.43</v>
      </c>
      <c r="AC20" s="108">
        <f t="shared" si="7"/>
        <v>18.75</v>
      </c>
      <c r="AD20" s="108">
        <f t="shared" si="8"/>
        <v>8.09</v>
      </c>
      <c r="AE20" s="123">
        <v>73.16</v>
      </c>
      <c r="AF20" s="31">
        <f t="shared" si="9"/>
        <v>6.165861332734015</v>
      </c>
      <c r="AG20" s="47"/>
      <c r="AH20" s="13"/>
    </row>
    <row r="21" spans="1:34" s="5" customFormat="1" ht="21.75" customHeight="1" thickBot="1">
      <c r="A21" s="26"/>
      <c r="B21" s="50">
        <v>17</v>
      </c>
      <c r="C21" s="97" t="s">
        <v>46</v>
      </c>
      <c r="D21" s="102" t="s">
        <v>29</v>
      </c>
      <c r="E21" s="56"/>
      <c r="F21" s="44">
        <v>14.45</v>
      </c>
      <c r="G21" s="44">
        <v>10</v>
      </c>
      <c r="H21" s="44">
        <v>0</v>
      </c>
      <c r="I21" s="44">
        <v>18.9</v>
      </c>
      <c r="J21" s="44">
        <v>7.69</v>
      </c>
      <c r="K21" s="44">
        <v>0</v>
      </c>
      <c r="L21" s="44">
        <v>0</v>
      </c>
      <c r="M21" s="44">
        <v>0</v>
      </c>
      <c r="N21" s="44">
        <v>15.35</v>
      </c>
      <c r="O21" s="44">
        <v>9.42</v>
      </c>
      <c r="P21" s="44">
        <v>0</v>
      </c>
      <c r="Q21" s="44">
        <v>12.25</v>
      </c>
      <c r="R21" s="44">
        <v>9.82</v>
      </c>
      <c r="S21" s="109">
        <f t="shared" si="0"/>
        <v>60.949999999999996</v>
      </c>
      <c r="T21" s="109">
        <f t="shared" si="1"/>
        <v>12.25</v>
      </c>
      <c r="U21" s="109">
        <f t="shared" si="2"/>
        <v>18.9</v>
      </c>
      <c r="V21" s="109">
        <f t="shared" si="3"/>
        <v>48.699999999999996</v>
      </c>
      <c r="W21" s="109">
        <f t="shared" si="4"/>
        <v>7.69</v>
      </c>
      <c r="X21" s="105">
        <v>17</v>
      </c>
      <c r="Y21" s="118">
        <f t="shared" si="5"/>
        <v>18.9</v>
      </c>
      <c r="Z21" s="109">
        <f t="shared" si="6"/>
        <v>12.19</v>
      </c>
      <c r="AA21" s="109">
        <v>18.05</v>
      </c>
      <c r="AB21" s="109" t="s">
        <v>24</v>
      </c>
      <c r="AC21" s="109">
        <f t="shared" si="7"/>
        <v>18.9</v>
      </c>
      <c r="AD21" s="109">
        <f t="shared" si="8"/>
        <v>7.69</v>
      </c>
      <c r="AE21" s="124">
        <v>73.16</v>
      </c>
      <c r="AF21" s="32">
        <f t="shared" si="9"/>
        <v>6.486582338337864</v>
      </c>
      <c r="AG21" s="47"/>
      <c r="AH21" s="13"/>
    </row>
    <row r="22" spans="1:35" ht="18" customHeight="1" thickTop="1">
      <c r="A22" s="13"/>
      <c r="B22" s="33"/>
      <c r="C22" s="48"/>
      <c r="D22" s="3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49"/>
      <c r="AF22" s="40"/>
      <c r="AG22" s="40"/>
      <c r="AH22" s="13"/>
      <c r="AI22" s="12"/>
    </row>
    <row r="23" spans="1:34" ht="0.75" customHeight="1">
      <c r="A23" s="13"/>
      <c r="B23" s="33"/>
      <c r="C23" s="58"/>
      <c r="D23" s="59"/>
      <c r="E23" s="58"/>
      <c r="F23" s="61"/>
      <c r="G23" s="60"/>
      <c r="H23" s="60"/>
      <c r="I23" s="62"/>
      <c r="J23" s="60"/>
      <c r="K23" s="60"/>
      <c r="L23" s="60"/>
      <c r="M23" s="60"/>
      <c r="N23" s="60"/>
      <c r="O23" s="60"/>
      <c r="P23" s="37"/>
      <c r="Q23" s="37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49"/>
      <c r="AF23" s="40"/>
      <c r="AG23" s="40"/>
      <c r="AH23" s="53"/>
    </row>
    <row r="24" spans="1:49" s="5" customFormat="1" ht="25.5" customHeight="1" thickBot="1">
      <c r="A24" s="13"/>
      <c r="B24" s="33"/>
      <c r="C24" s="48"/>
      <c r="D24" s="89"/>
      <c r="E24" s="36"/>
      <c r="F24" s="37"/>
      <c r="G24" s="6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49"/>
      <c r="AF24" s="40"/>
      <c r="AG24" s="40"/>
      <c r="AH24" s="5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3" customFormat="1" ht="25.5" customHeight="1">
      <c r="A25" s="13"/>
      <c r="B25" s="33"/>
      <c r="C25" s="48"/>
      <c r="D25" s="42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49"/>
      <c r="AF25" s="40"/>
      <c r="AG25" s="40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25.5" customHeight="1">
      <c r="A26" s="13"/>
      <c r="B26" s="33"/>
      <c r="C26" s="48"/>
      <c r="D26" s="35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49"/>
      <c r="AF26" s="40"/>
      <c r="AG26" s="40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ht="25.5" customHeight="1">
      <c r="A27" s="13"/>
      <c r="B27" s="33"/>
      <c r="C27" s="48"/>
      <c r="D27" s="42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49"/>
      <c r="AF27" s="40"/>
      <c r="AG27" s="40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5" customFormat="1" ht="25.5" customHeight="1" thickBot="1">
      <c r="A28" s="13"/>
      <c r="B28" s="33"/>
      <c r="C28" s="48"/>
      <c r="D28" s="42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49"/>
      <c r="AF28" s="40"/>
      <c r="AG28" s="40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s="3" customFormat="1" ht="25.5" customHeight="1">
      <c r="A29" s="13"/>
      <c r="B29" s="33"/>
      <c r="C29" s="48"/>
      <c r="D29" s="42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49"/>
      <c r="AF29" s="40"/>
      <c r="AG29" s="40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14.25" customHeight="1">
      <c r="A30" s="13"/>
      <c r="B30" s="33"/>
      <c r="C30" s="34"/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40"/>
      <c r="AG30" s="40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ht="14.25" customHeight="1">
      <c r="A31" s="13"/>
      <c r="B31" s="41"/>
      <c r="C31" s="34"/>
      <c r="D31" s="42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40"/>
      <c r="AG31" s="40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5" customFormat="1" ht="14.25" customHeight="1" thickBot="1">
      <c r="A32" s="13"/>
      <c r="B32" s="33"/>
      <c r="C32" s="34"/>
      <c r="D32" s="42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0"/>
      <c r="AG32" s="40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s="3" customFormat="1" ht="14.25" customHeight="1">
      <c r="A33" s="13"/>
      <c r="B33" s="33"/>
      <c r="C33" s="34"/>
      <c r="D33" s="42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40"/>
      <c r="AG33" s="40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ht="14.25" customHeight="1">
      <c r="A34" s="13"/>
      <c r="B34" s="33"/>
      <c r="C34" s="34"/>
      <c r="D34" s="35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40"/>
      <c r="AG34" s="40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ht="64.5" customHeight="1">
      <c r="A35" s="13"/>
      <c r="B35" s="33"/>
      <c r="C35" s="34"/>
      <c r="D35" s="42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40"/>
      <c r="AG35" s="40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s="2" customFormat="1" ht="14.25" customHeight="1">
      <c r="A36" s="13"/>
      <c r="B36" s="33"/>
      <c r="C36" s="34"/>
      <c r="D36" s="42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40"/>
      <c r="AG36" s="40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s="5" customFormat="1" ht="60" customHeight="1" thickBot="1">
      <c r="A37" s="13"/>
      <c r="B37" s="33"/>
      <c r="C37" s="34"/>
      <c r="D37" s="42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40"/>
      <c r="AG37" s="40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</row>
    <row r="38" spans="2:33" s="13" customFormat="1" ht="14.25" customHeight="1">
      <c r="B38" s="33"/>
      <c r="C38" s="34"/>
      <c r="D38" s="35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40"/>
      <c r="AG38" s="40"/>
    </row>
    <row r="39" spans="1:33" ht="14.25" customHeight="1">
      <c r="A39" s="25"/>
      <c r="B39" s="33"/>
      <c r="C39" s="34"/>
      <c r="D39" s="42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43"/>
      <c r="AF39" s="40"/>
      <c r="AG39" s="40"/>
    </row>
    <row r="40" spans="1:33" ht="14.25" customHeight="1">
      <c r="A40" s="25"/>
      <c r="B40" s="33"/>
      <c r="C40" s="34"/>
      <c r="D40" s="42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43"/>
      <c r="AF40" s="40"/>
      <c r="AG40" s="40"/>
    </row>
    <row r="41" spans="1:33" s="2" customFormat="1" ht="14.25" customHeight="1">
      <c r="A41" s="13"/>
      <c r="B41" s="33"/>
      <c r="C41" s="34"/>
      <c r="D41" s="42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40"/>
      <c r="AG41" s="40"/>
    </row>
    <row r="42" spans="1:33" s="2" customFormat="1" ht="14.25" customHeight="1">
      <c r="A42" s="13"/>
      <c r="B42" s="33"/>
      <c r="C42" s="34"/>
      <c r="D42" s="35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40"/>
      <c r="AG42" s="40"/>
    </row>
    <row r="43" spans="1:33" ht="14.25" customHeight="1">
      <c r="A43" s="13"/>
      <c r="B43" s="33"/>
      <c r="C43" s="34"/>
      <c r="D43" s="42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  <c r="AG43" s="40"/>
    </row>
    <row r="44" spans="1:33" ht="14.25" customHeight="1">
      <c r="A44" s="13"/>
      <c r="B44" s="33"/>
      <c r="C44" s="34"/>
      <c r="D44" s="42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40"/>
      <c r="AG44" s="40"/>
    </row>
    <row r="45" spans="1:33" ht="14.25" customHeight="1">
      <c r="A45" s="13"/>
      <c r="B45" s="33"/>
      <c r="C45" s="34"/>
      <c r="D45" s="42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40"/>
      <c r="AG45" s="40"/>
    </row>
    <row r="46" spans="1:33" ht="12.7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="1" customFormat="1" ht="12.75"/>
    <row r="48" s="1" customFormat="1" ht="12.75" hidden="1"/>
    <row r="49" s="1" customFormat="1" ht="12.75"/>
    <row r="50" s="1" customFormat="1" ht="12.75"/>
    <row r="51" s="1" customFormat="1" ht="57" customHeight="1"/>
    <row r="52" spans="2:30" s="1" customFormat="1" ht="48" customHeight="1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</row>
    <row r="53" spans="2:30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</row>
    <row r="54" spans="2:30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</row>
    <row r="55" spans="2:30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</row>
    <row r="56" spans="2:30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</row>
    <row r="57" spans="2:30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21"/>
      <c r="AB57" s="21"/>
      <c r="AC57" s="21"/>
      <c r="AD57" s="21"/>
    </row>
    <row r="58" spans="2:30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10"/>
      <c r="Y58" s="7"/>
      <c r="Z58" s="11"/>
      <c r="AA58" s="21"/>
      <c r="AB58" s="21"/>
      <c r="AC58" s="21"/>
      <c r="AD58" s="21"/>
    </row>
    <row r="59" spans="2:33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6"/>
      <c r="X59" s="10"/>
      <c r="Y59" s="7"/>
      <c r="Z59" s="11"/>
      <c r="AA59" s="9"/>
      <c r="AB59" s="9"/>
      <c r="AC59" s="9"/>
      <c r="AD59" s="9"/>
      <c r="AE59" s="12"/>
      <c r="AF59" s="12"/>
      <c r="AG59" s="51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2010-11-02T13:10:23Z</dcterms:modified>
  <cp:category/>
  <cp:version/>
  <cp:contentType/>
  <cp:contentStatus/>
</cp:coreProperties>
</file>