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April 2008 Edmonton F1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<sst xmlns="http://schemas.openxmlformats.org/spreadsheetml/2006/main" count="84" uniqueCount="51">
  <si>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Pl</t>
  </si>
  <si>
    <t>tot1</t>
  </si>
  <si>
    <t>tot4</t>
  </si>
  <si>
    <t>tot2</t>
  </si>
  <si>
    <t>tot3</t>
  </si>
  <si>
    <t>tot5</t>
  </si>
  <si>
    <t>tot6</t>
  </si>
  <si>
    <t>tot7</t>
  </si>
  <si>
    <t xml:space="preserve"> 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</si>
  <si>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</si>
  <si>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</si>
  <si>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</si>
  <si>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</si>
  <si>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</si>
  <si>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</si>
  <si>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</si>
  <si>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</si>
  <si>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</si>
  <si>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</si>
  <si>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</si>
  <si>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</si>
  <si>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</si>
  <si>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</si>
  <si>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</si>
  <si>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</si>
  <si>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</si>
  <si>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>Lap
Length</t>
  </si>
  <si>
    <t>MPH</t>
  </si>
  <si>
    <t>Top</t>
  </si>
  <si>
    <t>Speeds</t>
  </si>
  <si>
    <t>Daniel Stacey</t>
  </si>
  <si>
    <t>Scott Stacey</t>
  </si>
  <si>
    <t>Steve Stacey</t>
  </si>
  <si>
    <t>Deane Walpole</t>
  </si>
  <si>
    <t>John Ovens</t>
  </si>
  <si>
    <t>Andy Whorton</t>
  </si>
  <si>
    <t>Tony Stacey</t>
  </si>
  <si>
    <t>Martin Hill</t>
  </si>
  <si>
    <t>Paul Charlton</t>
  </si>
  <si>
    <t>Steve Hills</t>
  </si>
  <si>
    <t>Dave Pepper</t>
  </si>
  <si>
    <t>Roy Masters</t>
  </si>
  <si>
    <t>Dave Rouse</t>
  </si>
  <si>
    <t>Peter Baldock</t>
  </si>
  <si>
    <t>Nigel Sykes</t>
  </si>
  <si>
    <t>o</t>
  </si>
  <si>
    <t>MBR</t>
  </si>
  <si>
    <t>LHORC</t>
  </si>
  <si>
    <t>Tony Ryder</t>
  </si>
  <si>
    <t>HOSS</t>
  </si>
  <si>
    <t>DHORC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</si>
</sst>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0"/>
    </font>
    <font>
      <b/>
      <sz val="11"/>
      <color indexed="6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0" xfId="0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172" fontId="11" fillId="4" borderId="18" xfId="0" applyNumberFormat="1" applyFont="1" applyFill="1" applyBorder="1" applyAlignment="1">
      <alignment/>
    </xf>
    <xf numFmtId="2" fontId="11" fillId="4" borderId="18" xfId="0" applyNumberFormat="1" applyFont="1" applyFill="1" applyBorder="1" applyAlignment="1">
      <alignment/>
    </xf>
    <xf numFmtId="172" fontId="0" fillId="5" borderId="18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172" fontId="10" fillId="3" borderId="18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 wrapText="1"/>
    </xf>
    <xf numFmtId="172" fontId="10" fillId="3" borderId="18" xfId="0" applyNumberFormat="1" applyFont="1" applyFill="1" applyBorder="1" applyAlignment="1">
      <alignment horizontal="center" wrapText="1"/>
    </xf>
    <xf numFmtId="2" fontId="10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right"/>
    </xf>
    <xf numFmtId="2" fontId="1" fillId="3" borderId="19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center"/>
    </xf>
    <xf numFmtId="172" fontId="9" fillId="4" borderId="20" xfId="0" applyNumberFormat="1" applyFont="1" applyFill="1" applyBorder="1" applyAlignment="1">
      <alignment horizontal="center"/>
    </xf>
    <xf numFmtId="2" fontId="9" fillId="4" borderId="20" xfId="0" applyNumberFormat="1" applyFont="1" applyFill="1" applyBorder="1" applyAlignment="1">
      <alignment horizontal="left"/>
    </xf>
    <xf numFmtId="2" fontId="6" fillId="3" borderId="20" xfId="0" applyNumberFormat="1" applyFont="1" applyFill="1" applyBorder="1" applyAlignment="1">
      <alignment horizontal="left"/>
    </xf>
    <xf numFmtId="172" fontId="6" fillId="5" borderId="20" xfId="0" applyNumberFormat="1" applyFont="1" applyFill="1" applyBorder="1" applyAlignment="1">
      <alignment horizontal="center"/>
    </xf>
    <xf numFmtId="2" fontId="6" fillId="5" borderId="20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center" wrapText="1"/>
    </xf>
    <xf numFmtId="172" fontId="7" fillId="3" borderId="20" xfId="0" applyNumberFormat="1" applyFont="1" applyFill="1" applyBorder="1" applyAlignment="1">
      <alignment horizontal="center" wrapText="1"/>
    </xf>
    <xf numFmtId="1" fontId="7" fillId="3" borderId="20" xfId="0" applyNumberFormat="1" applyFont="1" applyFill="1" applyBorder="1" applyAlignment="1">
      <alignment horizontal="center" wrapText="1"/>
    </xf>
    <xf numFmtId="172" fontId="8" fillId="3" borderId="20" xfId="0" applyNumberFormat="1" applyFont="1" applyFill="1" applyBorder="1" applyAlignment="1">
      <alignment horizontal="center" wrapText="1"/>
    </xf>
    <xf numFmtId="2" fontId="7" fillId="3" borderId="21" xfId="0" applyNumberFormat="1" applyFont="1" applyFill="1" applyBorder="1" applyAlignment="1">
      <alignment horizontal="center"/>
    </xf>
    <xf numFmtId="2" fontId="0" fillId="3" borderId="20" xfId="0" applyNumberFormat="1" applyFont="1" applyFill="1" applyBorder="1" applyAlignment="1" applyProtection="1">
      <alignment/>
      <protection locked="0"/>
    </xf>
    <xf numFmtId="2" fontId="4" fillId="3" borderId="20" xfId="0" applyNumberFormat="1" applyFont="1" applyFill="1" applyBorder="1" applyAlignment="1" applyProtection="1">
      <alignment/>
      <protection locked="0"/>
    </xf>
    <xf numFmtId="172" fontId="12" fillId="3" borderId="20" xfId="0" applyNumberFormat="1" applyFont="1" applyFill="1" applyBorder="1" applyAlignment="1" applyProtection="1">
      <alignment horizontal="center"/>
      <protection locked="0"/>
    </xf>
    <xf numFmtId="2" fontId="12" fillId="3" borderId="20" xfId="0" applyNumberFormat="1" applyFont="1" applyFill="1" applyBorder="1" applyAlignment="1" applyProtection="1">
      <alignment horizontal="center"/>
      <protection locked="0"/>
    </xf>
    <xf numFmtId="2" fontId="12" fillId="3" borderId="20" xfId="0" applyNumberFormat="1" applyFont="1" applyFill="1" applyBorder="1" applyAlignment="1">
      <alignment/>
    </xf>
    <xf numFmtId="172" fontId="12" fillId="3" borderId="20" xfId="0" applyNumberFormat="1" applyFont="1" applyFill="1" applyBorder="1" applyAlignment="1">
      <alignment/>
    </xf>
    <xf numFmtId="1" fontId="12" fillId="3" borderId="20" xfId="0" applyNumberFormat="1" applyFont="1" applyFill="1" applyBorder="1" applyAlignment="1">
      <alignment/>
    </xf>
    <xf numFmtId="172" fontId="13" fillId="0" borderId="20" xfId="0" applyNumberFormat="1" applyFont="1" applyFill="1" applyBorder="1" applyAlignment="1" applyProtection="1">
      <alignment/>
      <protection locked="0"/>
    </xf>
    <xf numFmtId="2" fontId="12" fillId="3" borderId="20" xfId="0" applyNumberFormat="1" applyFont="1" applyFill="1" applyBorder="1" applyAlignment="1" applyProtection="1">
      <alignment/>
      <protection locked="0"/>
    </xf>
    <xf numFmtId="172" fontId="13" fillId="3" borderId="20" xfId="0" applyNumberFormat="1" applyFont="1" applyFill="1" applyBorder="1" applyAlignment="1">
      <alignment/>
    </xf>
    <xf numFmtId="1" fontId="13" fillId="2" borderId="20" xfId="0" applyNumberFormat="1" applyFont="1" applyFill="1" applyBorder="1" applyAlignment="1">
      <alignment/>
    </xf>
    <xf numFmtId="2" fontId="13" fillId="2" borderId="21" xfId="0" applyNumberFormat="1" applyFont="1" applyFill="1" applyBorder="1" applyAlignment="1">
      <alignment/>
    </xf>
    <xf numFmtId="1" fontId="13" fillId="2" borderId="20" xfId="0" applyNumberFormat="1" applyFont="1" applyBorder="1" applyAlignment="1">
      <alignment/>
    </xf>
    <xf numFmtId="2" fontId="4" fillId="3" borderId="22" xfId="0" applyNumberFormat="1" applyFont="1" applyFill="1" applyBorder="1" applyAlignment="1">
      <alignment/>
    </xf>
    <xf numFmtId="172" fontId="4" fillId="3" borderId="22" xfId="0" applyNumberFormat="1" applyFont="1" applyFill="1" applyBorder="1" applyAlignment="1">
      <alignment/>
    </xf>
    <xf numFmtId="1" fontId="4" fillId="3" borderId="22" xfId="0" applyNumberFormat="1" applyFont="1" applyFill="1" applyBorder="1" applyAlignment="1">
      <alignment/>
    </xf>
    <xf numFmtId="172" fontId="0" fillId="3" borderId="22" xfId="0" applyNumberFormat="1" applyFont="1" applyFill="1" applyBorder="1" applyAlignment="1">
      <alignment/>
    </xf>
    <xf numFmtId="1" fontId="0" fillId="2" borderId="22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172" fontId="4" fillId="6" borderId="18" xfId="0" applyNumberFormat="1" applyFont="1" applyFill="1" applyBorder="1" applyAlignment="1">
      <alignment/>
    </xf>
    <xf numFmtId="2" fontId="4" fillId="6" borderId="18" xfId="0" applyNumberFormat="1" applyFont="1" applyFill="1" applyBorder="1" applyAlignment="1">
      <alignment/>
    </xf>
    <xf numFmtId="172" fontId="6" fillId="6" borderId="20" xfId="0" applyNumberFormat="1" applyFont="1" applyFill="1" applyBorder="1" applyAlignment="1">
      <alignment horizontal="center"/>
    </xf>
    <xf numFmtId="2" fontId="6" fillId="6" borderId="20" xfId="0" applyNumberFormat="1" applyFont="1" applyFill="1" applyBorder="1" applyAlignment="1">
      <alignment horizontal="left"/>
    </xf>
    <xf numFmtId="0" fontId="0" fillId="3" borderId="16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24" xfId="0" applyNumberFormat="1" applyFill="1" applyBorder="1" applyAlignment="1">
      <alignment/>
    </xf>
    <xf numFmtId="0" fontId="7" fillId="3" borderId="25" xfId="0" applyNumberFormat="1" applyFont="1" applyFill="1" applyBorder="1" applyAlignment="1">
      <alignment horizontal="left"/>
    </xf>
    <xf numFmtId="0" fontId="4" fillId="3" borderId="25" xfId="0" applyNumberFormat="1" applyFont="1" applyFill="1" applyBorder="1" applyAlignment="1" applyProtection="1">
      <alignment/>
      <protection locked="0"/>
    </xf>
    <xf numFmtId="0" fontId="4" fillId="3" borderId="26" xfId="0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0" fontId="0" fillId="3" borderId="5" xfId="0" applyNumberFormat="1" applyFill="1" applyBorder="1" applyAlignment="1">
      <alignment/>
    </xf>
    <xf numFmtId="0" fontId="13" fillId="2" borderId="4" xfId="0" applyFont="1" applyFill="1" applyBorder="1" applyAlignment="1">
      <alignment/>
    </xf>
    <xf numFmtId="2" fontId="13" fillId="3" borderId="20" xfId="0" applyNumberFormat="1" applyFont="1" applyFill="1" applyBorder="1" applyAlignment="1" applyProtection="1">
      <alignment/>
      <protection locked="0"/>
    </xf>
    <xf numFmtId="0" fontId="12" fillId="3" borderId="25" xfId="0" applyNumberFormat="1" applyFont="1" applyFill="1" applyBorder="1" applyAlignment="1" applyProtection="1">
      <alignment/>
      <protection locked="0"/>
    </xf>
    <xf numFmtId="0" fontId="14" fillId="3" borderId="25" xfId="0" applyNumberFormat="1" applyFont="1" applyFill="1" applyBorder="1" applyAlignment="1" applyProtection="1">
      <alignment/>
      <protection locked="0"/>
    </xf>
    <xf numFmtId="2" fontId="12" fillId="3" borderId="20" xfId="0" applyNumberFormat="1" applyFont="1" applyFill="1" applyBorder="1" applyAlignment="1" applyProtection="1">
      <alignment horizontal="right"/>
      <protection locked="0"/>
    </xf>
    <xf numFmtId="0" fontId="15" fillId="3" borderId="25" xfId="0" applyNumberFormat="1" applyFont="1" applyFill="1" applyBorder="1" applyAlignment="1" applyProtection="1">
      <alignment/>
      <protection locked="0"/>
    </xf>
    <xf numFmtId="1" fontId="15" fillId="3" borderId="20" xfId="0" applyNumberFormat="1" applyFont="1" applyFill="1" applyBorder="1" applyAlignment="1">
      <alignment/>
    </xf>
    <xf numFmtId="172" fontId="12" fillId="5" borderId="20" xfId="0" applyNumberFormat="1" applyFont="1" applyFill="1" applyBorder="1" applyAlignment="1">
      <alignment/>
    </xf>
    <xf numFmtId="172" fontId="16" fillId="7" borderId="20" xfId="0" applyNumberFormat="1" applyFont="1" applyFill="1" applyBorder="1" applyAlignment="1">
      <alignment/>
    </xf>
    <xf numFmtId="172" fontId="16" fillId="4" borderId="20" xfId="0" applyNumberFormat="1" applyFont="1" applyFill="1" applyBorder="1" applyAlignment="1">
      <alignment/>
    </xf>
    <xf numFmtId="172" fontId="15" fillId="3" borderId="20" xfId="0" applyNumberFormat="1" applyFont="1" applyFill="1" applyBorder="1" applyAlignment="1" applyProtection="1">
      <alignment horizontal="center"/>
      <protection locked="0"/>
    </xf>
    <xf numFmtId="2" fontId="17" fillId="3" borderId="20" xfId="0" applyNumberFormat="1" applyFont="1" applyFill="1" applyBorder="1" applyAlignment="1" applyProtection="1">
      <alignment horizontal="center"/>
      <protection locked="0"/>
    </xf>
    <xf numFmtId="172" fontId="15" fillId="3" borderId="20" xfId="0" applyNumberFormat="1" applyFont="1" applyFill="1" applyBorder="1" applyAlignment="1">
      <alignment/>
    </xf>
    <xf numFmtId="2" fontId="15" fillId="2" borderId="21" xfId="0" applyNumberFormat="1" applyFont="1" applyFill="1" applyBorder="1" applyAlignment="1">
      <alignment/>
    </xf>
    <xf numFmtId="2" fontId="15" fillId="3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L50"/>
  <sheetViews>
    <sheetView showGridLines="0" tabSelected="1" zoomScale="79" zoomScaleNormal="79" workbookViewId="0" topLeftCell="A2">
      <selection activeCell="N25" sqref="N25"/>
    </sheetView>
  </sheetViews>
  <sheetFormatPr defaultColWidth="9.140625" defaultRowHeight="12.75"/>
  <cols>
    <col min="1" max="1" width="3.57421875" style="12" customWidth="1"/>
    <col min="2" max="2" width="3.57421875" style="97" customWidth="1"/>
    <col min="3" max="3" width="15.57421875" style="7" customWidth="1"/>
    <col min="4" max="4" width="7.28125" style="8" customWidth="1"/>
    <col min="5" max="5" width="3.00390625" style="9" hidden="1" customWidth="1"/>
    <col min="6" max="6" width="6.7109375" style="27" customWidth="1"/>
    <col min="7" max="7" width="6.7109375" style="8" customWidth="1"/>
    <col min="8" max="8" width="6.7109375" style="9" hidden="1" customWidth="1"/>
    <col min="9" max="9" width="6.7109375" style="2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7" customWidth="1"/>
    <col min="15" max="15" width="6.7109375" style="8" customWidth="1"/>
    <col min="16" max="16" width="6.7109375" style="9" hidden="1" customWidth="1"/>
    <col min="17" max="17" width="6.7109375" style="27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8.57421875" style="6" customWidth="1"/>
    <col min="26" max="26" width="9.00390625" style="10" customWidth="1"/>
    <col min="27" max="27" width="7.421875" style="27" customWidth="1"/>
    <col min="28" max="28" width="6.8515625" style="27" customWidth="1"/>
    <col min="29" max="29" width="7.421875" style="30" customWidth="1"/>
    <col min="30" max="30" width="3.8515625" style="34" customWidth="1"/>
    <col min="31" max="31" width="6.421875" style="31" customWidth="1"/>
    <col min="32" max="32" width="8.421875" style="7" customWidth="1"/>
    <col min="33" max="33" width="8.140625" style="27" customWidth="1"/>
    <col min="34" max="34" width="8.00390625" style="7" customWidth="1"/>
    <col min="35" max="35" width="6.8515625" style="36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90"/>
      <c r="C1" s="15"/>
      <c r="D1" s="16"/>
      <c r="E1" s="17"/>
      <c r="F1" s="25"/>
      <c r="G1" s="16"/>
      <c r="H1" s="17"/>
      <c r="I1" s="25"/>
      <c r="J1" s="16"/>
      <c r="K1" s="18"/>
      <c r="L1" s="19"/>
      <c r="M1" s="20"/>
      <c r="N1" s="25"/>
      <c r="O1" s="16"/>
      <c r="P1" s="17"/>
      <c r="Q1" s="25"/>
      <c r="R1" s="16"/>
      <c r="S1" s="18"/>
      <c r="T1" s="19"/>
      <c r="U1" s="19"/>
      <c r="V1" s="19"/>
      <c r="W1" s="20"/>
      <c r="X1" s="21"/>
      <c r="Y1" s="14"/>
      <c r="Z1" s="22"/>
      <c r="AA1" s="25"/>
      <c r="AB1" s="25"/>
      <c r="AC1" s="28"/>
      <c r="AD1" s="32"/>
      <c r="AE1" s="29"/>
      <c r="AF1" s="15"/>
      <c r="AG1" s="25"/>
      <c r="AH1" s="23"/>
      <c r="AI1" s="35"/>
      <c r="AJ1" s="13"/>
      <c r="AK1" s="13"/>
      <c r="AL1" s="13"/>
    </row>
    <row r="2" spans="1:38" s="2" customFormat="1" ht="13.5" customHeight="1" thickBot="1">
      <c r="A2" s="13"/>
      <c r="B2" s="91"/>
      <c r="C2" s="21"/>
      <c r="D2" s="21"/>
      <c r="E2" s="21"/>
      <c r="F2" s="37"/>
      <c r="G2" s="21"/>
      <c r="H2" s="21"/>
      <c r="I2" s="37"/>
      <c r="J2" s="21"/>
      <c r="K2" s="21"/>
      <c r="L2" s="21"/>
      <c r="M2" s="21"/>
      <c r="N2" s="37"/>
      <c r="O2" s="21"/>
      <c r="P2" s="21"/>
      <c r="Q2" s="37"/>
      <c r="R2" s="21"/>
      <c r="S2" s="21"/>
      <c r="T2" s="21"/>
      <c r="U2" s="21"/>
      <c r="V2" s="21"/>
      <c r="W2" s="21"/>
      <c r="X2" s="21"/>
      <c r="Y2" s="21"/>
      <c r="Z2" s="21"/>
      <c r="AA2" s="37"/>
      <c r="AB2" s="37"/>
      <c r="AC2" s="37"/>
      <c r="AD2" s="38"/>
      <c r="AE2" s="37"/>
      <c r="AF2" s="21"/>
      <c r="AG2" s="37"/>
      <c r="AH2" s="21"/>
      <c r="AI2" s="35"/>
      <c r="AJ2" s="13"/>
      <c r="AK2" s="13"/>
      <c r="AL2" s="13"/>
    </row>
    <row r="3" spans="1:38" s="2" customFormat="1" ht="21.75" customHeight="1" thickTop="1">
      <c r="A3" s="13"/>
      <c r="B3" s="92"/>
      <c r="C3" s="39"/>
      <c r="D3" s="39"/>
      <c r="E3" s="39"/>
      <c r="F3" s="40"/>
      <c r="G3" s="41"/>
      <c r="H3" s="39"/>
      <c r="I3" s="42"/>
      <c r="J3" s="43"/>
      <c r="K3" s="39"/>
      <c r="L3" s="39"/>
      <c r="M3" s="39"/>
      <c r="N3" s="82"/>
      <c r="O3" s="83"/>
      <c r="P3" s="39"/>
      <c r="Q3" s="86"/>
      <c r="R3" s="87"/>
      <c r="S3" s="39"/>
      <c r="T3" s="39"/>
      <c r="U3" s="39"/>
      <c r="V3" s="39"/>
      <c r="W3" s="39"/>
      <c r="X3" s="39"/>
      <c r="Y3" s="44" t="s">
        <v>17</v>
      </c>
      <c r="Z3" s="44" t="s">
        <v>17</v>
      </c>
      <c r="AA3" s="45" t="s">
        <v>14</v>
      </c>
      <c r="AB3" s="45" t="s">
        <v>14</v>
      </c>
      <c r="AC3" s="45" t="s">
        <v>14</v>
      </c>
      <c r="AD3" s="46" t="s">
        <v>23</v>
      </c>
      <c r="AE3" s="47" t="s">
        <v>14</v>
      </c>
      <c r="AF3" s="48" t="s">
        <v>17</v>
      </c>
      <c r="AG3" s="45" t="s">
        <v>14</v>
      </c>
      <c r="AH3" s="48" t="s">
        <v>17</v>
      </c>
      <c r="AI3" s="49" t="s">
        <v>28</v>
      </c>
      <c r="AJ3" s="50" t="s">
        <v>29</v>
      </c>
      <c r="AK3" s="13"/>
      <c r="AL3" s="13"/>
    </row>
    <row r="4" spans="1:38" s="2" customFormat="1" ht="27.75" customHeight="1">
      <c r="A4" s="13"/>
      <c r="B4" s="93" t="s">
        <v>0</v>
      </c>
      <c r="C4" s="51" t="s">
        <v>24</v>
      </c>
      <c r="D4" s="51" t="s">
        <v>25</v>
      </c>
      <c r="E4" s="51">
        <v>1</v>
      </c>
      <c r="F4" s="52" t="s">
        <v>22</v>
      </c>
      <c r="G4" s="53" t="s">
        <v>10</v>
      </c>
      <c r="H4" s="54">
        <v>2</v>
      </c>
      <c r="I4" s="55" t="s">
        <v>22</v>
      </c>
      <c r="J4" s="56" t="s">
        <v>10</v>
      </c>
      <c r="K4" s="54" t="s">
        <v>1</v>
      </c>
      <c r="L4" s="54" t="s">
        <v>2</v>
      </c>
      <c r="M4" s="54">
        <v>3</v>
      </c>
      <c r="N4" s="84" t="s">
        <v>22</v>
      </c>
      <c r="O4" s="85" t="s">
        <v>10</v>
      </c>
      <c r="P4" s="54">
        <v>4</v>
      </c>
      <c r="Q4" s="88" t="s">
        <v>22</v>
      </c>
      <c r="R4" s="89" t="s">
        <v>10</v>
      </c>
      <c r="S4" s="57" t="s">
        <v>3</v>
      </c>
      <c r="T4" s="57" t="s">
        <v>4</v>
      </c>
      <c r="U4" s="57" t="s">
        <v>5</v>
      </c>
      <c r="V4" s="57" t="s">
        <v>6</v>
      </c>
      <c r="W4" s="57" t="s">
        <v>7</v>
      </c>
      <c r="X4" s="57"/>
      <c r="Y4" s="58" t="s">
        <v>16</v>
      </c>
      <c r="Z4" s="58" t="s">
        <v>15</v>
      </c>
      <c r="AA4" s="59" t="s">
        <v>9</v>
      </c>
      <c r="AB4" s="59" t="s">
        <v>12</v>
      </c>
      <c r="AC4" s="59" t="s">
        <v>13</v>
      </c>
      <c r="AD4" s="60" t="s">
        <v>11</v>
      </c>
      <c r="AE4" s="59" t="s">
        <v>18</v>
      </c>
      <c r="AF4" s="58" t="s">
        <v>19</v>
      </c>
      <c r="AG4" s="61" t="s">
        <v>20</v>
      </c>
      <c r="AH4" s="58" t="s">
        <v>21</v>
      </c>
      <c r="AI4" s="60" t="s">
        <v>26</v>
      </c>
      <c r="AJ4" s="62" t="s">
        <v>27</v>
      </c>
      <c r="AK4" s="1"/>
      <c r="AL4" s="1"/>
    </row>
    <row r="5" spans="1:38" ht="13.5">
      <c r="A5" s="13"/>
      <c r="B5" s="103">
        <v>1</v>
      </c>
      <c r="C5" s="71" t="s">
        <v>37</v>
      </c>
      <c r="D5" s="64" t="s">
        <v>46</v>
      </c>
      <c r="E5" s="64">
        <v>16</v>
      </c>
      <c r="F5" s="108">
        <v>20.4</v>
      </c>
      <c r="G5" s="109">
        <v>8.02</v>
      </c>
      <c r="H5" s="66">
        <v>27</v>
      </c>
      <c r="I5" s="108">
        <v>21.5</v>
      </c>
      <c r="J5" s="66" t="s">
        <v>45</v>
      </c>
      <c r="K5" s="66">
        <f aca="true" t="shared" si="0" ref="K5:K20">MIN(F5,I5)</f>
        <v>20.4</v>
      </c>
      <c r="L5" s="66">
        <f aca="true" t="shared" si="1" ref="L5:L20">MIN(G5,J5)</f>
        <v>8.02</v>
      </c>
      <c r="M5" s="66">
        <v>24</v>
      </c>
      <c r="N5" s="108">
        <v>20.8</v>
      </c>
      <c r="O5" s="109">
        <v>7.92</v>
      </c>
      <c r="P5" s="66">
        <v>29</v>
      </c>
      <c r="Q5" s="108">
        <v>21.2</v>
      </c>
      <c r="R5" s="109">
        <v>7.8</v>
      </c>
      <c r="S5" s="67">
        <f aca="true" t="shared" si="2" ref="S5:S20">MIN(N5,Q5)</f>
        <v>20.8</v>
      </c>
      <c r="T5" s="67">
        <f aca="true" t="shared" si="3" ref="T5:T20">MIN(K5,S5)</f>
        <v>20.4</v>
      </c>
      <c r="U5" s="67">
        <f aca="true" t="shared" si="4" ref="U5:U20">MIN(O5,R5)</f>
        <v>7.8</v>
      </c>
      <c r="V5" s="67">
        <f aca="true" t="shared" si="5" ref="V5:V20">MAX(F5,I5)</f>
        <v>21.5</v>
      </c>
      <c r="W5" s="67">
        <f aca="true" t="shared" si="6" ref="W5:W20">MAX(N5,Q5)</f>
        <v>21.2</v>
      </c>
      <c r="X5" s="67"/>
      <c r="Y5" s="67">
        <f aca="true" t="shared" si="7" ref="Y5:Y20">MIN(L5,U5)</f>
        <v>7.8</v>
      </c>
      <c r="Z5" s="67">
        <f aca="true" t="shared" si="8" ref="Z5:Z20">AVERAGE(G5,J5,O5,R5)</f>
        <v>7.913333333333333</v>
      </c>
      <c r="AA5" s="105">
        <f aca="true" t="shared" si="9" ref="AA5:AA20">MAX(V5,W5)</f>
        <v>21.5</v>
      </c>
      <c r="AB5" s="68">
        <f aca="true" t="shared" si="10" ref="AB5:AB20">SUM(F5+I5+N5+Q5)-T5</f>
        <v>63.50000000000001</v>
      </c>
      <c r="AC5" s="68">
        <f aca="true" t="shared" si="11" ref="AC5:AC20">SUM(F5,I5,N5,Q5)</f>
        <v>83.9</v>
      </c>
      <c r="AD5" s="104">
        <v>1</v>
      </c>
      <c r="AE5" s="70">
        <v>21.3</v>
      </c>
      <c r="AF5" s="71">
        <v>7.82</v>
      </c>
      <c r="AG5" s="110">
        <f aca="true" t="shared" si="12" ref="AG5:AG20">MAX(AA5,AE5)</f>
        <v>21.5</v>
      </c>
      <c r="AH5" s="112">
        <f aca="true" t="shared" si="13" ref="AH5:AH20">MIN(Y5,AF5)</f>
        <v>7.8</v>
      </c>
      <c r="AI5" s="73">
        <v>112.12</v>
      </c>
      <c r="AJ5" s="111">
        <f aca="true" t="shared" si="14" ref="AJ5:AJ20">SUM(3600/AH5*AI5/5280)</f>
        <v>9.800699300699302</v>
      </c>
      <c r="AK5" s="1"/>
      <c r="AL5" s="1"/>
    </row>
    <row r="6" spans="1:38" ht="13.5">
      <c r="A6" s="13"/>
      <c r="B6" s="101">
        <v>2</v>
      </c>
      <c r="C6" s="71" t="s">
        <v>43</v>
      </c>
      <c r="D6" s="64" t="s">
        <v>47</v>
      </c>
      <c r="E6" s="64">
        <v>7</v>
      </c>
      <c r="F6" s="65">
        <v>18.6</v>
      </c>
      <c r="G6" s="66">
        <v>8.53</v>
      </c>
      <c r="H6" s="66">
        <v>27</v>
      </c>
      <c r="I6" s="65">
        <v>21.1</v>
      </c>
      <c r="J6" s="109">
        <v>8.35</v>
      </c>
      <c r="K6" s="66">
        <f t="shared" si="0"/>
        <v>18.6</v>
      </c>
      <c r="L6" s="66">
        <f t="shared" si="1"/>
        <v>8.35</v>
      </c>
      <c r="M6" s="66">
        <v>24</v>
      </c>
      <c r="N6" s="65">
        <v>19.9</v>
      </c>
      <c r="O6" s="66">
        <v>8.23</v>
      </c>
      <c r="P6" s="66">
        <v>29</v>
      </c>
      <c r="Q6" s="65">
        <v>19.7</v>
      </c>
      <c r="R6" s="66">
        <v>8.1</v>
      </c>
      <c r="S6" s="67">
        <f t="shared" si="2"/>
        <v>19.7</v>
      </c>
      <c r="T6" s="67">
        <f t="shared" si="3"/>
        <v>18.6</v>
      </c>
      <c r="U6" s="67">
        <f t="shared" si="4"/>
        <v>8.1</v>
      </c>
      <c r="V6" s="67">
        <f t="shared" si="5"/>
        <v>21.1</v>
      </c>
      <c r="W6" s="67">
        <f t="shared" si="6"/>
        <v>19.9</v>
      </c>
      <c r="X6" s="67"/>
      <c r="Y6" s="67">
        <f t="shared" si="7"/>
        <v>8.1</v>
      </c>
      <c r="Z6" s="67">
        <f t="shared" si="8"/>
        <v>8.3025</v>
      </c>
      <c r="AA6" s="105">
        <f t="shared" si="9"/>
        <v>21.1</v>
      </c>
      <c r="AB6" s="68">
        <f t="shared" si="10"/>
        <v>60.699999999999996</v>
      </c>
      <c r="AC6" s="68">
        <f t="shared" si="11"/>
        <v>79.3</v>
      </c>
      <c r="AD6" s="69">
        <v>2</v>
      </c>
      <c r="AE6" s="70">
        <v>19.4</v>
      </c>
      <c r="AF6" s="71">
        <v>8.24</v>
      </c>
      <c r="AG6" s="72">
        <f t="shared" si="12"/>
        <v>21.1</v>
      </c>
      <c r="AH6" s="67">
        <f t="shared" si="13"/>
        <v>8.1</v>
      </c>
      <c r="AI6" s="73">
        <v>112</v>
      </c>
      <c r="AJ6" s="74">
        <f t="shared" si="14"/>
        <v>9.427609427609429</v>
      </c>
      <c r="AK6" s="1"/>
      <c r="AL6" s="1"/>
    </row>
    <row r="7" spans="1:38" s="5" customFormat="1" ht="14.25" thickBot="1">
      <c r="A7" s="13"/>
      <c r="B7" s="101">
        <v>3</v>
      </c>
      <c r="C7" s="99" t="s">
        <v>34</v>
      </c>
      <c r="D7" s="63" t="s">
        <v>47</v>
      </c>
      <c r="E7" s="64">
        <v>14</v>
      </c>
      <c r="F7" s="65">
        <v>18.3</v>
      </c>
      <c r="G7" s="66">
        <v>8.47</v>
      </c>
      <c r="H7" s="66">
        <v>27</v>
      </c>
      <c r="I7" s="65">
        <v>16.7</v>
      </c>
      <c r="J7" s="66">
        <v>8.74</v>
      </c>
      <c r="K7" s="66">
        <f t="shared" si="0"/>
        <v>16.7</v>
      </c>
      <c r="L7" s="66">
        <f t="shared" si="1"/>
        <v>8.47</v>
      </c>
      <c r="M7" s="66">
        <v>24</v>
      </c>
      <c r="N7" s="65">
        <v>19.1</v>
      </c>
      <c r="O7" s="66">
        <v>9.06</v>
      </c>
      <c r="P7" s="66">
        <v>29</v>
      </c>
      <c r="Q7" s="65">
        <v>19.2</v>
      </c>
      <c r="R7" s="66">
        <v>8.67</v>
      </c>
      <c r="S7" s="67">
        <f t="shared" si="2"/>
        <v>19.1</v>
      </c>
      <c r="T7" s="67">
        <f t="shared" si="3"/>
        <v>16.7</v>
      </c>
      <c r="U7" s="67">
        <f t="shared" si="4"/>
        <v>8.67</v>
      </c>
      <c r="V7" s="67">
        <f t="shared" si="5"/>
        <v>18.3</v>
      </c>
      <c r="W7" s="67">
        <f t="shared" si="6"/>
        <v>19.2</v>
      </c>
      <c r="X7" s="67"/>
      <c r="Y7" s="67">
        <f t="shared" si="7"/>
        <v>8.47</v>
      </c>
      <c r="Z7" s="67">
        <f t="shared" si="8"/>
        <v>8.735000000000001</v>
      </c>
      <c r="AA7" s="68">
        <f t="shared" si="9"/>
        <v>19.2</v>
      </c>
      <c r="AB7" s="68">
        <f t="shared" si="10"/>
        <v>56.599999999999994</v>
      </c>
      <c r="AC7" s="68">
        <f t="shared" si="11"/>
        <v>73.3</v>
      </c>
      <c r="AD7" s="69">
        <v>3</v>
      </c>
      <c r="AE7" s="70">
        <v>19.2</v>
      </c>
      <c r="AF7" s="71">
        <v>8.08</v>
      </c>
      <c r="AG7" s="72">
        <f t="shared" si="12"/>
        <v>19.2</v>
      </c>
      <c r="AH7" s="67">
        <f t="shared" si="13"/>
        <v>8.08</v>
      </c>
      <c r="AI7" s="73">
        <v>112.12</v>
      </c>
      <c r="AJ7" s="74">
        <f t="shared" si="14"/>
        <v>9.461071107110712</v>
      </c>
      <c r="AK7" s="1"/>
      <c r="AL7" s="1"/>
    </row>
    <row r="8" spans="1:38" s="3" customFormat="1" ht="13.5">
      <c r="A8" s="13"/>
      <c r="B8" s="101">
        <v>4</v>
      </c>
      <c r="C8" s="99" t="s">
        <v>35</v>
      </c>
      <c r="D8" s="63" t="s">
        <v>49</v>
      </c>
      <c r="E8" s="64">
        <v>10</v>
      </c>
      <c r="F8" s="65">
        <v>16</v>
      </c>
      <c r="G8" s="66">
        <v>8.16</v>
      </c>
      <c r="H8" s="66">
        <v>27</v>
      </c>
      <c r="I8" s="65">
        <v>17.2</v>
      </c>
      <c r="J8" s="66">
        <v>8.47</v>
      </c>
      <c r="K8" s="66">
        <f t="shared" si="0"/>
        <v>16</v>
      </c>
      <c r="L8" s="66">
        <f t="shared" si="1"/>
        <v>8.16</v>
      </c>
      <c r="M8" s="66">
        <v>24</v>
      </c>
      <c r="N8" s="65">
        <v>18.4</v>
      </c>
      <c r="O8" s="66">
        <v>8.1</v>
      </c>
      <c r="P8" s="66">
        <v>29</v>
      </c>
      <c r="Q8" s="65">
        <v>20.2</v>
      </c>
      <c r="R8" s="66">
        <v>8.33</v>
      </c>
      <c r="S8" s="67">
        <f t="shared" si="2"/>
        <v>18.4</v>
      </c>
      <c r="T8" s="67">
        <f t="shared" si="3"/>
        <v>16</v>
      </c>
      <c r="U8" s="67">
        <f t="shared" si="4"/>
        <v>8.1</v>
      </c>
      <c r="V8" s="67">
        <f t="shared" si="5"/>
        <v>17.2</v>
      </c>
      <c r="W8" s="67">
        <f t="shared" si="6"/>
        <v>20.2</v>
      </c>
      <c r="X8" s="67"/>
      <c r="Y8" s="67">
        <f t="shared" si="7"/>
        <v>8.1</v>
      </c>
      <c r="Z8" s="67">
        <f t="shared" si="8"/>
        <v>8.265</v>
      </c>
      <c r="AA8" s="106">
        <f t="shared" si="9"/>
        <v>20.2</v>
      </c>
      <c r="AB8" s="68">
        <f t="shared" si="10"/>
        <v>55.8</v>
      </c>
      <c r="AC8" s="68">
        <f t="shared" si="11"/>
        <v>71.8</v>
      </c>
      <c r="AD8" s="69">
        <v>7</v>
      </c>
      <c r="AE8" s="70">
        <v>17.7</v>
      </c>
      <c r="AF8" s="71">
        <v>8.59</v>
      </c>
      <c r="AG8" s="72">
        <f t="shared" si="12"/>
        <v>20.2</v>
      </c>
      <c r="AH8" s="67">
        <f t="shared" si="13"/>
        <v>8.1</v>
      </c>
      <c r="AI8" s="73">
        <v>112.12</v>
      </c>
      <c r="AJ8" s="74">
        <f t="shared" si="14"/>
        <v>9.43771043771044</v>
      </c>
      <c r="AK8" s="1"/>
      <c r="AL8" s="1"/>
    </row>
    <row r="9" spans="1:38" ht="13.5">
      <c r="A9" s="13"/>
      <c r="B9" s="101">
        <v>5</v>
      </c>
      <c r="C9" s="71" t="s">
        <v>39</v>
      </c>
      <c r="D9" s="64" t="s">
        <v>49</v>
      </c>
      <c r="E9" s="64">
        <v>12</v>
      </c>
      <c r="F9" s="65">
        <v>18.8</v>
      </c>
      <c r="G9" s="66">
        <v>9.06</v>
      </c>
      <c r="H9" s="66">
        <v>27</v>
      </c>
      <c r="I9" s="65">
        <v>18</v>
      </c>
      <c r="J9" s="66">
        <v>9.55</v>
      </c>
      <c r="K9" s="66">
        <f t="shared" si="0"/>
        <v>18</v>
      </c>
      <c r="L9" s="66">
        <f t="shared" si="1"/>
        <v>9.06</v>
      </c>
      <c r="M9" s="66">
        <v>24</v>
      </c>
      <c r="N9" s="65">
        <v>19.2</v>
      </c>
      <c r="O9" s="66">
        <v>9.02</v>
      </c>
      <c r="P9" s="66">
        <v>29</v>
      </c>
      <c r="Q9" s="65">
        <v>17.9</v>
      </c>
      <c r="R9" s="66">
        <v>9.15</v>
      </c>
      <c r="S9" s="67">
        <f t="shared" si="2"/>
        <v>17.9</v>
      </c>
      <c r="T9" s="67">
        <f t="shared" si="3"/>
        <v>17.9</v>
      </c>
      <c r="U9" s="67">
        <f t="shared" si="4"/>
        <v>9.02</v>
      </c>
      <c r="V9" s="67">
        <f t="shared" si="5"/>
        <v>18.8</v>
      </c>
      <c r="W9" s="67">
        <f t="shared" si="6"/>
        <v>19.2</v>
      </c>
      <c r="X9" s="67"/>
      <c r="Y9" s="67">
        <f t="shared" si="7"/>
        <v>9.02</v>
      </c>
      <c r="Z9" s="67">
        <f t="shared" si="8"/>
        <v>9.195</v>
      </c>
      <c r="AA9" s="68">
        <f t="shared" si="9"/>
        <v>19.2</v>
      </c>
      <c r="AB9" s="68">
        <f t="shared" si="10"/>
        <v>56.00000000000001</v>
      </c>
      <c r="AC9" s="68">
        <f t="shared" si="11"/>
        <v>73.9</v>
      </c>
      <c r="AD9" s="69">
        <v>5</v>
      </c>
      <c r="AE9" s="70">
        <v>19</v>
      </c>
      <c r="AF9" s="71">
        <v>9.24</v>
      </c>
      <c r="AG9" s="72">
        <f t="shared" si="12"/>
        <v>19.2</v>
      </c>
      <c r="AH9" s="67">
        <f t="shared" si="13"/>
        <v>9.02</v>
      </c>
      <c r="AI9" s="73">
        <v>112.12</v>
      </c>
      <c r="AJ9" s="74">
        <f t="shared" si="14"/>
        <v>8.47510582543842</v>
      </c>
      <c r="AK9" s="1"/>
      <c r="AL9" s="1"/>
    </row>
    <row r="10" spans="1:38" ht="13.5">
      <c r="A10" s="13"/>
      <c r="B10" s="101">
        <v>6</v>
      </c>
      <c r="C10" s="71" t="s">
        <v>48</v>
      </c>
      <c r="D10" s="64" t="s">
        <v>47</v>
      </c>
      <c r="E10" s="64">
        <v>11</v>
      </c>
      <c r="F10" s="65">
        <v>15.7</v>
      </c>
      <c r="G10" s="66">
        <v>9.05</v>
      </c>
      <c r="H10" s="66">
        <v>27</v>
      </c>
      <c r="I10" s="65">
        <v>17.8</v>
      </c>
      <c r="J10" s="66">
        <v>8.48</v>
      </c>
      <c r="K10" s="66">
        <f t="shared" si="0"/>
        <v>15.7</v>
      </c>
      <c r="L10" s="66">
        <f t="shared" si="1"/>
        <v>8.48</v>
      </c>
      <c r="M10" s="66">
        <v>24</v>
      </c>
      <c r="N10" s="65">
        <v>18.8</v>
      </c>
      <c r="O10" s="66">
        <v>8.73</v>
      </c>
      <c r="P10" s="66">
        <v>29</v>
      </c>
      <c r="Q10" s="65">
        <v>20</v>
      </c>
      <c r="R10" s="66" t="s">
        <v>45</v>
      </c>
      <c r="S10" s="67">
        <f t="shared" si="2"/>
        <v>18.8</v>
      </c>
      <c r="T10" s="67">
        <f t="shared" si="3"/>
        <v>15.7</v>
      </c>
      <c r="U10" s="67">
        <f t="shared" si="4"/>
        <v>8.73</v>
      </c>
      <c r="V10" s="67">
        <f t="shared" si="5"/>
        <v>17.8</v>
      </c>
      <c r="W10" s="67">
        <f t="shared" si="6"/>
        <v>20</v>
      </c>
      <c r="X10" s="67"/>
      <c r="Y10" s="67">
        <f t="shared" si="7"/>
        <v>8.48</v>
      </c>
      <c r="Z10" s="67">
        <f t="shared" si="8"/>
        <v>8.753333333333334</v>
      </c>
      <c r="AA10" s="106">
        <f t="shared" si="9"/>
        <v>20</v>
      </c>
      <c r="AB10" s="68">
        <f t="shared" si="10"/>
        <v>56.599999999999994</v>
      </c>
      <c r="AC10" s="68">
        <f t="shared" si="11"/>
        <v>72.3</v>
      </c>
      <c r="AD10" s="69">
        <v>4</v>
      </c>
      <c r="AE10" s="70">
        <v>18.6</v>
      </c>
      <c r="AF10" s="102" t="s">
        <v>45</v>
      </c>
      <c r="AG10" s="72">
        <f t="shared" si="12"/>
        <v>20</v>
      </c>
      <c r="AH10" s="67">
        <f t="shared" si="13"/>
        <v>8.48</v>
      </c>
      <c r="AI10" s="73">
        <v>112.12</v>
      </c>
      <c r="AJ10" s="74">
        <f t="shared" si="14"/>
        <v>9.014794168096055</v>
      </c>
      <c r="AK10" s="1"/>
      <c r="AL10" s="1"/>
    </row>
    <row r="11" spans="1:38" s="5" customFormat="1" ht="14.25" thickBot="1">
      <c r="A11" s="13"/>
      <c r="B11" s="101">
        <v>7</v>
      </c>
      <c r="C11" s="71" t="s">
        <v>44</v>
      </c>
      <c r="D11" s="64" t="s">
        <v>47</v>
      </c>
      <c r="E11" s="64"/>
      <c r="F11" s="65">
        <v>18.5</v>
      </c>
      <c r="G11" s="66">
        <v>8.66</v>
      </c>
      <c r="H11" s="66">
        <v>27</v>
      </c>
      <c r="I11" s="65">
        <v>16.9</v>
      </c>
      <c r="J11" s="66">
        <v>9.24</v>
      </c>
      <c r="K11" s="66">
        <f t="shared" si="0"/>
        <v>16.9</v>
      </c>
      <c r="L11" s="66">
        <f t="shared" si="1"/>
        <v>8.66</v>
      </c>
      <c r="M11" s="66">
        <v>24</v>
      </c>
      <c r="N11" s="65">
        <v>17.5</v>
      </c>
      <c r="O11" s="66">
        <v>8.54</v>
      </c>
      <c r="P11" s="66">
        <v>29</v>
      </c>
      <c r="Q11" s="65">
        <v>19.8</v>
      </c>
      <c r="R11" s="66">
        <v>8.67</v>
      </c>
      <c r="S11" s="67">
        <f t="shared" si="2"/>
        <v>17.5</v>
      </c>
      <c r="T11" s="67">
        <f t="shared" si="3"/>
        <v>16.9</v>
      </c>
      <c r="U11" s="67">
        <f t="shared" si="4"/>
        <v>8.54</v>
      </c>
      <c r="V11" s="67">
        <f t="shared" si="5"/>
        <v>18.5</v>
      </c>
      <c r="W11" s="67">
        <f t="shared" si="6"/>
        <v>19.8</v>
      </c>
      <c r="X11" s="67"/>
      <c r="Y11" s="67">
        <f t="shared" si="7"/>
        <v>8.54</v>
      </c>
      <c r="Z11" s="67">
        <f t="shared" si="8"/>
        <v>8.7775</v>
      </c>
      <c r="AA11" s="106">
        <f t="shared" si="9"/>
        <v>19.8</v>
      </c>
      <c r="AB11" s="68">
        <f t="shared" si="10"/>
        <v>55.800000000000004</v>
      </c>
      <c r="AC11" s="68">
        <f t="shared" si="11"/>
        <v>72.7</v>
      </c>
      <c r="AD11" s="69">
        <v>6</v>
      </c>
      <c r="AE11" s="70">
        <v>18.6</v>
      </c>
      <c r="AF11" s="102" t="s">
        <v>45</v>
      </c>
      <c r="AG11" s="72">
        <f t="shared" si="12"/>
        <v>19.8</v>
      </c>
      <c r="AH11" s="67">
        <f t="shared" si="13"/>
        <v>8.54</v>
      </c>
      <c r="AI11" s="73">
        <v>112.12</v>
      </c>
      <c r="AJ11" s="74">
        <f t="shared" si="14"/>
        <v>8.951458377687887</v>
      </c>
      <c r="AK11" s="1"/>
      <c r="AL11" s="1"/>
    </row>
    <row r="12" spans="1:38" s="3" customFormat="1" ht="13.5">
      <c r="A12" s="13"/>
      <c r="B12" s="101">
        <v>8</v>
      </c>
      <c r="C12" s="71" t="s">
        <v>38</v>
      </c>
      <c r="D12" s="64" t="s">
        <v>49</v>
      </c>
      <c r="E12" s="64">
        <v>13</v>
      </c>
      <c r="F12" s="65">
        <v>18.9</v>
      </c>
      <c r="G12" s="66">
        <v>8.93</v>
      </c>
      <c r="H12" s="66">
        <v>27</v>
      </c>
      <c r="I12" s="65">
        <v>16.1</v>
      </c>
      <c r="J12" s="66">
        <v>9.38</v>
      </c>
      <c r="K12" s="66">
        <f t="shared" si="0"/>
        <v>16.1</v>
      </c>
      <c r="L12" s="66">
        <f t="shared" si="1"/>
        <v>8.93</v>
      </c>
      <c r="M12" s="66">
        <v>24</v>
      </c>
      <c r="N12" s="65">
        <v>18</v>
      </c>
      <c r="O12" s="66">
        <v>9.59</v>
      </c>
      <c r="P12" s="66">
        <v>29</v>
      </c>
      <c r="Q12" s="65">
        <v>17.9</v>
      </c>
      <c r="R12" s="66">
        <v>8.91</v>
      </c>
      <c r="S12" s="67">
        <f t="shared" si="2"/>
        <v>17.9</v>
      </c>
      <c r="T12" s="67">
        <f t="shared" si="3"/>
        <v>16.1</v>
      </c>
      <c r="U12" s="67">
        <f t="shared" si="4"/>
        <v>8.91</v>
      </c>
      <c r="V12" s="67">
        <f t="shared" si="5"/>
        <v>18.9</v>
      </c>
      <c r="W12" s="67">
        <f t="shared" si="6"/>
        <v>18</v>
      </c>
      <c r="X12" s="67"/>
      <c r="Y12" s="67">
        <f t="shared" si="7"/>
        <v>8.91</v>
      </c>
      <c r="Z12" s="67">
        <f t="shared" si="8"/>
        <v>9.2025</v>
      </c>
      <c r="AA12" s="107">
        <f t="shared" si="9"/>
        <v>18.9</v>
      </c>
      <c r="AB12" s="68">
        <f t="shared" si="10"/>
        <v>54.800000000000004</v>
      </c>
      <c r="AC12" s="68">
        <f t="shared" si="11"/>
        <v>70.9</v>
      </c>
      <c r="AD12" s="69">
        <v>8</v>
      </c>
      <c r="AE12" s="70">
        <v>18</v>
      </c>
      <c r="AF12" s="71">
        <v>8.69</v>
      </c>
      <c r="AG12" s="72">
        <f t="shared" si="12"/>
        <v>18.9</v>
      </c>
      <c r="AH12" s="67">
        <f t="shared" si="13"/>
        <v>8.69</v>
      </c>
      <c r="AI12" s="73">
        <v>112.12</v>
      </c>
      <c r="AJ12" s="74">
        <f t="shared" si="14"/>
        <v>8.796945287163929</v>
      </c>
      <c r="AK12" s="1"/>
      <c r="AL12" s="1"/>
    </row>
    <row r="13" spans="1:38" ht="13.5">
      <c r="A13" s="13"/>
      <c r="B13" s="101">
        <v>9</v>
      </c>
      <c r="C13" s="99" t="s">
        <v>33</v>
      </c>
      <c r="D13" s="63" t="s">
        <v>47</v>
      </c>
      <c r="E13" s="64">
        <v>17</v>
      </c>
      <c r="F13" s="65">
        <v>17.7</v>
      </c>
      <c r="G13" s="66">
        <v>9.71</v>
      </c>
      <c r="H13" s="66">
        <v>27</v>
      </c>
      <c r="I13" s="65">
        <v>17.4</v>
      </c>
      <c r="J13" s="66">
        <v>9.27</v>
      </c>
      <c r="K13" s="66">
        <f t="shared" si="0"/>
        <v>17.4</v>
      </c>
      <c r="L13" s="66">
        <f t="shared" si="1"/>
        <v>9.27</v>
      </c>
      <c r="M13" s="66">
        <v>24</v>
      </c>
      <c r="N13" s="65">
        <v>16.6</v>
      </c>
      <c r="O13" s="66">
        <v>9.81</v>
      </c>
      <c r="P13" s="66">
        <v>29</v>
      </c>
      <c r="Q13" s="65">
        <v>17.9</v>
      </c>
      <c r="R13" s="66">
        <v>9.12</v>
      </c>
      <c r="S13" s="67">
        <f t="shared" si="2"/>
        <v>16.6</v>
      </c>
      <c r="T13" s="67">
        <f t="shared" si="3"/>
        <v>16.6</v>
      </c>
      <c r="U13" s="67">
        <f t="shared" si="4"/>
        <v>9.12</v>
      </c>
      <c r="V13" s="67">
        <f t="shared" si="5"/>
        <v>17.7</v>
      </c>
      <c r="W13" s="67">
        <f t="shared" si="6"/>
        <v>17.9</v>
      </c>
      <c r="X13" s="67"/>
      <c r="Y13" s="67">
        <f t="shared" si="7"/>
        <v>9.12</v>
      </c>
      <c r="Z13" s="67">
        <f t="shared" si="8"/>
        <v>9.4775</v>
      </c>
      <c r="AA13" s="106">
        <f t="shared" si="9"/>
        <v>17.9</v>
      </c>
      <c r="AB13" s="68">
        <f t="shared" si="10"/>
        <v>52.99999999999999</v>
      </c>
      <c r="AC13" s="68">
        <f t="shared" si="11"/>
        <v>69.6</v>
      </c>
      <c r="AD13" s="69">
        <v>9</v>
      </c>
      <c r="AE13" s="70">
        <v>17.4</v>
      </c>
      <c r="AF13" s="71">
        <v>9.87</v>
      </c>
      <c r="AG13" s="72">
        <f t="shared" si="12"/>
        <v>17.9</v>
      </c>
      <c r="AH13" s="67">
        <f t="shared" si="13"/>
        <v>9.12</v>
      </c>
      <c r="AI13" s="73">
        <v>112.12</v>
      </c>
      <c r="AJ13" s="74">
        <f t="shared" si="14"/>
        <v>8.382177033492823</v>
      </c>
      <c r="AK13" s="1"/>
      <c r="AL13" s="1"/>
    </row>
    <row r="14" spans="1:38" ht="13.5">
      <c r="A14" s="13"/>
      <c r="B14" s="101">
        <v>10</v>
      </c>
      <c r="C14" s="71" t="s">
        <v>42</v>
      </c>
      <c r="D14" s="64" t="s">
        <v>46</v>
      </c>
      <c r="E14" s="64">
        <v>6</v>
      </c>
      <c r="F14" s="65">
        <v>16.1</v>
      </c>
      <c r="G14" s="66">
        <v>8.92</v>
      </c>
      <c r="H14" s="66">
        <v>27</v>
      </c>
      <c r="I14" s="65">
        <v>17.7</v>
      </c>
      <c r="J14" s="66" t="s">
        <v>45</v>
      </c>
      <c r="K14" s="66">
        <f t="shared" si="0"/>
        <v>16.1</v>
      </c>
      <c r="L14" s="66">
        <f t="shared" si="1"/>
        <v>8.92</v>
      </c>
      <c r="M14" s="66">
        <v>24</v>
      </c>
      <c r="N14" s="65">
        <v>16.3</v>
      </c>
      <c r="O14" s="66">
        <v>8.85</v>
      </c>
      <c r="P14" s="66">
        <v>29</v>
      </c>
      <c r="Q14" s="65">
        <v>18.2</v>
      </c>
      <c r="R14" s="66">
        <v>8.76</v>
      </c>
      <c r="S14" s="67">
        <f t="shared" si="2"/>
        <v>16.3</v>
      </c>
      <c r="T14" s="67">
        <f t="shared" si="3"/>
        <v>16.1</v>
      </c>
      <c r="U14" s="67">
        <f t="shared" si="4"/>
        <v>8.76</v>
      </c>
      <c r="V14" s="67">
        <f t="shared" si="5"/>
        <v>17.7</v>
      </c>
      <c r="W14" s="67">
        <f t="shared" si="6"/>
        <v>18.2</v>
      </c>
      <c r="X14" s="67"/>
      <c r="Y14" s="67">
        <f t="shared" si="7"/>
        <v>8.76</v>
      </c>
      <c r="Z14" s="67">
        <f t="shared" si="8"/>
        <v>8.843333333333334</v>
      </c>
      <c r="AA14" s="106">
        <f t="shared" si="9"/>
        <v>18.2</v>
      </c>
      <c r="AB14" s="68">
        <f t="shared" si="10"/>
        <v>52.199999999999996</v>
      </c>
      <c r="AC14" s="68">
        <f t="shared" si="11"/>
        <v>68.3</v>
      </c>
      <c r="AD14" s="69">
        <v>10</v>
      </c>
      <c r="AE14" s="70">
        <v>16.1</v>
      </c>
      <c r="AF14" s="71">
        <v>9.25</v>
      </c>
      <c r="AG14" s="72">
        <f t="shared" si="12"/>
        <v>18.2</v>
      </c>
      <c r="AH14" s="67">
        <f t="shared" si="13"/>
        <v>8.76</v>
      </c>
      <c r="AI14" s="73">
        <v>112.12</v>
      </c>
      <c r="AJ14" s="74">
        <f t="shared" si="14"/>
        <v>8.7266500622665</v>
      </c>
      <c r="AK14" s="1"/>
      <c r="AL14" s="1"/>
    </row>
    <row r="15" spans="1:38" s="5" customFormat="1" ht="14.25" thickBot="1">
      <c r="A15" s="13"/>
      <c r="B15" s="101">
        <v>11</v>
      </c>
      <c r="C15" s="71" t="s">
        <v>41</v>
      </c>
      <c r="D15" s="64" t="s">
        <v>50</v>
      </c>
      <c r="E15" s="64"/>
      <c r="F15" s="65">
        <v>17.4</v>
      </c>
      <c r="G15" s="66">
        <v>8.91</v>
      </c>
      <c r="H15" s="66">
        <v>27</v>
      </c>
      <c r="I15" s="65">
        <v>17</v>
      </c>
      <c r="J15" s="66">
        <v>9.34</v>
      </c>
      <c r="K15" s="66">
        <f t="shared" si="0"/>
        <v>17</v>
      </c>
      <c r="L15" s="66">
        <f t="shared" si="1"/>
        <v>8.91</v>
      </c>
      <c r="M15" s="66">
        <v>24</v>
      </c>
      <c r="N15" s="65">
        <v>16.4</v>
      </c>
      <c r="O15" s="66">
        <v>9.06</v>
      </c>
      <c r="P15" s="66">
        <v>29</v>
      </c>
      <c r="Q15" s="65">
        <v>16.4</v>
      </c>
      <c r="R15" s="66">
        <v>9.43</v>
      </c>
      <c r="S15" s="67">
        <f t="shared" si="2"/>
        <v>16.4</v>
      </c>
      <c r="T15" s="67">
        <f t="shared" si="3"/>
        <v>16.4</v>
      </c>
      <c r="U15" s="67">
        <f t="shared" si="4"/>
        <v>9.06</v>
      </c>
      <c r="V15" s="67">
        <f t="shared" si="5"/>
        <v>17.4</v>
      </c>
      <c r="W15" s="67">
        <f t="shared" si="6"/>
        <v>16.4</v>
      </c>
      <c r="X15" s="67"/>
      <c r="Y15" s="67">
        <f t="shared" si="7"/>
        <v>8.91</v>
      </c>
      <c r="Z15" s="67">
        <f t="shared" si="8"/>
        <v>9.185</v>
      </c>
      <c r="AA15" s="107">
        <f t="shared" si="9"/>
        <v>17.4</v>
      </c>
      <c r="AB15" s="68">
        <f t="shared" si="10"/>
        <v>50.79999999999999</v>
      </c>
      <c r="AC15" s="68">
        <f t="shared" si="11"/>
        <v>67.19999999999999</v>
      </c>
      <c r="AD15" s="98">
        <v>11</v>
      </c>
      <c r="AE15" s="70">
        <v>17.1</v>
      </c>
      <c r="AF15" s="71">
        <v>8.91</v>
      </c>
      <c r="AG15" s="72">
        <f t="shared" si="12"/>
        <v>17.4</v>
      </c>
      <c r="AH15" s="67">
        <f t="shared" si="13"/>
        <v>8.91</v>
      </c>
      <c r="AI15" s="73">
        <v>112.12</v>
      </c>
      <c r="AJ15" s="74">
        <f t="shared" si="14"/>
        <v>8.579736761554944</v>
      </c>
      <c r="AK15" s="1"/>
      <c r="AL15" s="1"/>
    </row>
    <row r="16" spans="1:38" s="3" customFormat="1" ht="13.5">
      <c r="A16" s="13"/>
      <c r="B16" s="101">
        <v>12</v>
      </c>
      <c r="C16" s="71" t="s">
        <v>40</v>
      </c>
      <c r="D16" s="64" t="s">
        <v>49</v>
      </c>
      <c r="E16" s="64">
        <v>9</v>
      </c>
      <c r="F16" s="65">
        <v>13.9</v>
      </c>
      <c r="G16" s="66">
        <v>10.11</v>
      </c>
      <c r="H16" s="66">
        <v>27</v>
      </c>
      <c r="I16" s="65">
        <v>15.7</v>
      </c>
      <c r="J16" s="66">
        <v>9.98</v>
      </c>
      <c r="K16" s="66">
        <f t="shared" si="0"/>
        <v>13.9</v>
      </c>
      <c r="L16" s="66">
        <f t="shared" si="1"/>
        <v>9.98</v>
      </c>
      <c r="M16" s="66">
        <v>24</v>
      </c>
      <c r="N16" s="65">
        <v>14</v>
      </c>
      <c r="O16" s="66">
        <v>9.54</v>
      </c>
      <c r="P16" s="66">
        <v>29</v>
      </c>
      <c r="Q16" s="65">
        <v>15.9</v>
      </c>
      <c r="R16" s="66">
        <v>9.01</v>
      </c>
      <c r="S16" s="67">
        <f t="shared" si="2"/>
        <v>14</v>
      </c>
      <c r="T16" s="67">
        <f t="shared" si="3"/>
        <v>13.9</v>
      </c>
      <c r="U16" s="67">
        <f t="shared" si="4"/>
        <v>9.01</v>
      </c>
      <c r="V16" s="67">
        <f t="shared" si="5"/>
        <v>15.7</v>
      </c>
      <c r="W16" s="67">
        <f t="shared" si="6"/>
        <v>15.9</v>
      </c>
      <c r="X16" s="67"/>
      <c r="Y16" s="67">
        <f t="shared" si="7"/>
        <v>9.01</v>
      </c>
      <c r="Z16" s="67">
        <f t="shared" si="8"/>
        <v>9.66</v>
      </c>
      <c r="AA16" s="107">
        <f t="shared" si="9"/>
        <v>15.9</v>
      </c>
      <c r="AB16" s="68">
        <f t="shared" si="10"/>
        <v>45.6</v>
      </c>
      <c r="AC16" s="68">
        <f t="shared" si="11"/>
        <v>59.5</v>
      </c>
      <c r="AD16" s="69">
        <v>13</v>
      </c>
      <c r="AE16" s="70">
        <v>15.5</v>
      </c>
      <c r="AF16" s="71">
        <v>9.51</v>
      </c>
      <c r="AG16" s="72">
        <f t="shared" si="12"/>
        <v>15.9</v>
      </c>
      <c r="AH16" s="67">
        <f t="shared" si="13"/>
        <v>9.01</v>
      </c>
      <c r="AI16" s="73">
        <v>112.12</v>
      </c>
      <c r="AJ16" s="74">
        <f t="shared" si="14"/>
        <v>8.484512158208052</v>
      </c>
      <c r="AK16" s="1"/>
      <c r="AL16" s="1"/>
    </row>
    <row r="17" spans="1:38" ht="13.5">
      <c r="A17" s="13"/>
      <c r="B17" s="101">
        <v>13</v>
      </c>
      <c r="C17" s="71" t="s">
        <v>36</v>
      </c>
      <c r="D17" s="64" t="s">
        <v>46</v>
      </c>
      <c r="E17" s="64">
        <v>8</v>
      </c>
      <c r="F17" s="65">
        <v>12.9</v>
      </c>
      <c r="G17" s="66">
        <v>9.35</v>
      </c>
      <c r="H17" s="66">
        <v>27</v>
      </c>
      <c r="I17" s="65">
        <v>16</v>
      </c>
      <c r="J17" s="66">
        <v>9.2</v>
      </c>
      <c r="K17" s="66">
        <f t="shared" si="0"/>
        <v>12.9</v>
      </c>
      <c r="L17" s="66">
        <f t="shared" si="1"/>
        <v>9.2</v>
      </c>
      <c r="M17" s="66">
        <v>24</v>
      </c>
      <c r="N17" s="65">
        <v>15.3</v>
      </c>
      <c r="O17" s="66">
        <v>8.8</v>
      </c>
      <c r="P17" s="66">
        <v>29</v>
      </c>
      <c r="Q17" s="65">
        <v>14.5</v>
      </c>
      <c r="R17" s="66" t="s">
        <v>45</v>
      </c>
      <c r="S17" s="67">
        <f t="shared" si="2"/>
        <v>14.5</v>
      </c>
      <c r="T17" s="67">
        <f t="shared" si="3"/>
        <v>12.9</v>
      </c>
      <c r="U17" s="67">
        <f t="shared" si="4"/>
        <v>8.8</v>
      </c>
      <c r="V17" s="67">
        <f t="shared" si="5"/>
        <v>16</v>
      </c>
      <c r="W17" s="67">
        <f t="shared" si="6"/>
        <v>15.3</v>
      </c>
      <c r="X17" s="67"/>
      <c r="Y17" s="67">
        <f t="shared" si="7"/>
        <v>8.8</v>
      </c>
      <c r="Z17" s="67">
        <f t="shared" si="8"/>
        <v>9.116666666666665</v>
      </c>
      <c r="AA17" s="105">
        <f t="shared" si="9"/>
        <v>16</v>
      </c>
      <c r="AB17" s="68">
        <f t="shared" si="10"/>
        <v>45.800000000000004</v>
      </c>
      <c r="AC17" s="68">
        <f t="shared" si="11"/>
        <v>58.7</v>
      </c>
      <c r="AD17" s="69">
        <v>12</v>
      </c>
      <c r="AE17" s="70">
        <v>12.7</v>
      </c>
      <c r="AF17" s="71">
        <v>9.14</v>
      </c>
      <c r="AG17" s="72">
        <f t="shared" si="12"/>
        <v>16</v>
      </c>
      <c r="AH17" s="67">
        <f t="shared" si="13"/>
        <v>8.8</v>
      </c>
      <c r="AI17" s="73">
        <v>112.12</v>
      </c>
      <c r="AJ17" s="74">
        <f t="shared" si="14"/>
        <v>8.686983471074381</v>
      </c>
      <c r="AK17" s="1"/>
      <c r="AL17" s="1"/>
    </row>
    <row r="18" spans="1:38" ht="13.5">
      <c r="A18" s="13"/>
      <c r="B18" s="101">
        <v>14</v>
      </c>
      <c r="C18" s="99" t="s">
        <v>30</v>
      </c>
      <c r="D18" s="63" t="s">
        <v>47</v>
      </c>
      <c r="E18" s="64"/>
      <c r="F18" s="65">
        <v>14.6</v>
      </c>
      <c r="G18" s="66">
        <v>7.82</v>
      </c>
      <c r="H18" s="66">
        <v>27</v>
      </c>
      <c r="I18" s="65">
        <v>12.3</v>
      </c>
      <c r="J18" s="66">
        <v>9.69</v>
      </c>
      <c r="K18" s="66">
        <f t="shared" si="0"/>
        <v>12.3</v>
      </c>
      <c r="L18" s="66">
        <f t="shared" si="1"/>
        <v>7.82</v>
      </c>
      <c r="M18" s="66">
        <v>24</v>
      </c>
      <c r="N18" s="65">
        <v>11.9</v>
      </c>
      <c r="O18" s="66">
        <v>10.6</v>
      </c>
      <c r="P18" s="66">
        <v>29</v>
      </c>
      <c r="Q18" s="65">
        <v>11.9</v>
      </c>
      <c r="R18" s="66">
        <v>10.57</v>
      </c>
      <c r="S18" s="67">
        <f t="shared" si="2"/>
        <v>11.9</v>
      </c>
      <c r="T18" s="67">
        <f t="shared" si="3"/>
        <v>11.9</v>
      </c>
      <c r="U18" s="67">
        <f t="shared" si="4"/>
        <v>10.57</v>
      </c>
      <c r="V18" s="67">
        <f t="shared" si="5"/>
        <v>14.6</v>
      </c>
      <c r="W18" s="67">
        <f t="shared" si="6"/>
        <v>11.9</v>
      </c>
      <c r="X18" s="67"/>
      <c r="Y18" s="67">
        <f t="shared" si="7"/>
        <v>7.82</v>
      </c>
      <c r="Z18" s="67">
        <f t="shared" si="8"/>
        <v>9.67</v>
      </c>
      <c r="AA18" s="107">
        <f t="shared" si="9"/>
        <v>14.6</v>
      </c>
      <c r="AB18" s="68">
        <f t="shared" si="10"/>
        <v>38.8</v>
      </c>
      <c r="AC18" s="68">
        <f t="shared" si="11"/>
        <v>50.699999999999996</v>
      </c>
      <c r="AD18" s="69">
        <v>16</v>
      </c>
      <c r="AE18" s="70">
        <v>15.9</v>
      </c>
      <c r="AF18" s="102" t="s">
        <v>45</v>
      </c>
      <c r="AG18" s="72">
        <f t="shared" si="12"/>
        <v>15.9</v>
      </c>
      <c r="AH18" s="67">
        <f t="shared" si="13"/>
        <v>7.82</v>
      </c>
      <c r="AI18" s="73">
        <v>112.12</v>
      </c>
      <c r="AJ18" s="74">
        <f t="shared" si="14"/>
        <v>9.775633573587537</v>
      </c>
      <c r="AK18" s="1"/>
      <c r="AL18" s="1"/>
    </row>
    <row r="19" spans="1:38" s="5" customFormat="1" ht="14.25" thickBot="1">
      <c r="A19" s="13"/>
      <c r="B19" s="101">
        <v>15</v>
      </c>
      <c r="C19" s="99" t="s">
        <v>32</v>
      </c>
      <c r="D19" s="63" t="s">
        <v>47</v>
      </c>
      <c r="E19" s="64"/>
      <c r="F19" s="65">
        <v>10.9</v>
      </c>
      <c r="G19" s="66">
        <v>8.64</v>
      </c>
      <c r="H19" s="66">
        <v>27</v>
      </c>
      <c r="I19" s="65">
        <v>14.7</v>
      </c>
      <c r="J19" s="66">
        <v>11.54</v>
      </c>
      <c r="K19" s="66">
        <f t="shared" si="0"/>
        <v>10.9</v>
      </c>
      <c r="L19" s="66">
        <f t="shared" si="1"/>
        <v>8.64</v>
      </c>
      <c r="M19" s="66">
        <v>24</v>
      </c>
      <c r="N19" s="65">
        <v>13</v>
      </c>
      <c r="O19" s="66">
        <v>11.35</v>
      </c>
      <c r="P19" s="66">
        <v>29</v>
      </c>
      <c r="Q19" s="65">
        <v>14</v>
      </c>
      <c r="R19" s="66" t="s">
        <v>45</v>
      </c>
      <c r="S19" s="67">
        <f t="shared" si="2"/>
        <v>13</v>
      </c>
      <c r="T19" s="67">
        <f t="shared" si="3"/>
        <v>10.9</v>
      </c>
      <c r="U19" s="67">
        <f t="shared" si="4"/>
        <v>11.35</v>
      </c>
      <c r="V19" s="67">
        <f t="shared" si="5"/>
        <v>14.7</v>
      </c>
      <c r="W19" s="67">
        <f t="shared" si="6"/>
        <v>14</v>
      </c>
      <c r="X19" s="67"/>
      <c r="Y19" s="67">
        <f t="shared" si="7"/>
        <v>8.64</v>
      </c>
      <c r="Z19" s="67">
        <f t="shared" si="8"/>
        <v>10.51</v>
      </c>
      <c r="AA19" s="105">
        <f t="shared" si="9"/>
        <v>14.7</v>
      </c>
      <c r="AB19" s="68">
        <f t="shared" si="10"/>
        <v>41.7</v>
      </c>
      <c r="AC19" s="68">
        <f t="shared" si="11"/>
        <v>52.6</v>
      </c>
      <c r="AD19" s="69">
        <v>15</v>
      </c>
      <c r="AE19" s="70">
        <v>13.2</v>
      </c>
      <c r="AF19" s="71">
        <v>11.43</v>
      </c>
      <c r="AG19" s="72">
        <f t="shared" si="12"/>
        <v>14.7</v>
      </c>
      <c r="AH19" s="67">
        <f t="shared" si="13"/>
        <v>8.64</v>
      </c>
      <c r="AI19" s="73">
        <v>112.12</v>
      </c>
      <c r="AJ19" s="74">
        <f t="shared" si="14"/>
        <v>8.847853535353535</v>
      </c>
      <c r="AK19" s="1"/>
      <c r="AL19" s="1"/>
    </row>
    <row r="20" spans="1:38" s="3" customFormat="1" ht="13.5" customHeight="1">
      <c r="A20" s="13"/>
      <c r="B20" s="101">
        <v>16</v>
      </c>
      <c r="C20" s="71" t="s">
        <v>31</v>
      </c>
      <c r="D20" s="64" t="s">
        <v>47</v>
      </c>
      <c r="E20" s="64">
        <v>18</v>
      </c>
      <c r="F20" s="65">
        <v>13.2</v>
      </c>
      <c r="G20" s="66" t="s">
        <v>45</v>
      </c>
      <c r="H20" s="66">
        <v>27</v>
      </c>
      <c r="I20" s="65">
        <v>14.7</v>
      </c>
      <c r="J20" s="66">
        <v>9.82</v>
      </c>
      <c r="K20" s="66">
        <f t="shared" si="0"/>
        <v>13.2</v>
      </c>
      <c r="L20" s="66">
        <f t="shared" si="1"/>
        <v>9.82</v>
      </c>
      <c r="M20" s="66">
        <v>24</v>
      </c>
      <c r="N20" s="65">
        <v>13.2</v>
      </c>
      <c r="O20" s="66">
        <v>9.89</v>
      </c>
      <c r="P20" s="66">
        <v>29</v>
      </c>
      <c r="Q20" s="65">
        <v>13.9</v>
      </c>
      <c r="R20" s="66">
        <v>10.27</v>
      </c>
      <c r="S20" s="67">
        <f t="shared" si="2"/>
        <v>13.2</v>
      </c>
      <c r="T20" s="67">
        <f t="shared" si="3"/>
        <v>13.2</v>
      </c>
      <c r="U20" s="67">
        <f t="shared" si="4"/>
        <v>9.89</v>
      </c>
      <c r="V20" s="67">
        <f t="shared" si="5"/>
        <v>14.7</v>
      </c>
      <c r="W20" s="67">
        <f t="shared" si="6"/>
        <v>13.9</v>
      </c>
      <c r="X20" s="67"/>
      <c r="Y20" s="67">
        <f t="shared" si="7"/>
        <v>9.82</v>
      </c>
      <c r="Z20" s="67">
        <f t="shared" si="8"/>
        <v>9.993333333333334</v>
      </c>
      <c r="AA20" s="105">
        <f t="shared" si="9"/>
        <v>14.7</v>
      </c>
      <c r="AB20" s="68">
        <f t="shared" si="10"/>
        <v>41.8</v>
      </c>
      <c r="AC20" s="68">
        <f t="shared" si="11"/>
        <v>54.99999999999999</v>
      </c>
      <c r="AD20" s="69">
        <v>14</v>
      </c>
      <c r="AE20" s="70">
        <v>10.9</v>
      </c>
      <c r="AF20" s="71">
        <v>11.74</v>
      </c>
      <c r="AG20" s="72">
        <f t="shared" si="12"/>
        <v>14.7</v>
      </c>
      <c r="AH20" s="67">
        <f t="shared" si="13"/>
        <v>9.82</v>
      </c>
      <c r="AI20" s="73">
        <v>112.12</v>
      </c>
      <c r="AJ20" s="74">
        <f t="shared" si="14"/>
        <v>7.784669505647102</v>
      </c>
      <c r="AK20" s="1"/>
      <c r="AL20" s="1"/>
    </row>
    <row r="21" spans="1:38" ht="13.5" customHeight="1">
      <c r="A21" s="13"/>
      <c r="B21" s="94" t="s">
        <v>8</v>
      </c>
      <c r="C21" s="64"/>
      <c r="D21" s="64"/>
      <c r="E21" s="64"/>
      <c r="F21" s="65"/>
      <c r="G21" s="66"/>
      <c r="H21" s="66"/>
      <c r="I21" s="65"/>
      <c r="J21" s="66"/>
      <c r="K21" s="66"/>
      <c r="L21" s="66"/>
      <c r="M21" s="66"/>
      <c r="N21" s="65"/>
      <c r="O21" s="66"/>
      <c r="P21" s="66"/>
      <c r="Q21" s="65"/>
      <c r="R21" s="66"/>
      <c r="S21" s="67"/>
      <c r="T21" s="67"/>
      <c r="U21" s="67"/>
      <c r="V21" s="67"/>
      <c r="W21" s="67"/>
      <c r="X21" s="67"/>
      <c r="Y21" s="67"/>
      <c r="Z21" s="67"/>
      <c r="AA21" s="68"/>
      <c r="AB21" s="68"/>
      <c r="AC21" s="68"/>
      <c r="AD21" s="69"/>
      <c r="AE21" s="70"/>
      <c r="AF21" s="71"/>
      <c r="AG21" s="72"/>
      <c r="AH21" s="67"/>
      <c r="AI21" s="73"/>
      <c r="AJ21" s="74"/>
      <c r="AK21" s="1"/>
      <c r="AL21" s="1"/>
    </row>
    <row r="22" spans="1:38" ht="13.5" customHeight="1">
      <c r="A22" s="13"/>
      <c r="B22" s="100"/>
      <c r="C22" s="99"/>
      <c r="D22" s="63"/>
      <c r="E22" s="64"/>
      <c r="F22" s="65"/>
      <c r="G22" s="66"/>
      <c r="H22" s="66"/>
      <c r="I22" s="65"/>
      <c r="J22" s="66"/>
      <c r="K22" s="66"/>
      <c r="L22" s="66"/>
      <c r="M22" s="66"/>
      <c r="N22" s="65"/>
      <c r="O22" s="66"/>
      <c r="P22" s="66"/>
      <c r="Q22" s="65"/>
      <c r="R22" s="66"/>
      <c r="S22" s="67"/>
      <c r="T22" s="67"/>
      <c r="U22" s="67"/>
      <c r="V22" s="67"/>
      <c r="W22" s="67"/>
      <c r="X22" s="67"/>
      <c r="Y22" s="67"/>
      <c r="Z22" s="67"/>
      <c r="AA22" s="68"/>
      <c r="AB22" s="68"/>
      <c r="AC22" s="68"/>
      <c r="AD22" s="69"/>
      <c r="AE22" s="70"/>
      <c r="AF22" s="71"/>
      <c r="AG22" s="72"/>
      <c r="AH22" s="67"/>
      <c r="AI22" s="73"/>
      <c r="AJ22" s="74"/>
      <c r="AK22" s="1"/>
      <c r="AL22" s="1"/>
    </row>
    <row r="23" spans="1:38" s="5" customFormat="1" ht="13.5" customHeight="1" thickBot="1">
      <c r="A23" s="13"/>
      <c r="B23" s="94"/>
      <c r="C23" s="64"/>
      <c r="D23" s="64"/>
      <c r="E23" s="64"/>
      <c r="F23" s="65"/>
      <c r="G23" s="66"/>
      <c r="H23" s="66"/>
      <c r="I23" s="65"/>
      <c r="J23" s="66"/>
      <c r="K23" s="66"/>
      <c r="L23" s="66"/>
      <c r="M23" s="66"/>
      <c r="N23" s="65"/>
      <c r="O23" s="66"/>
      <c r="P23" s="66"/>
      <c r="Q23" s="65"/>
      <c r="R23" s="66"/>
      <c r="S23" s="67"/>
      <c r="T23" s="67"/>
      <c r="U23" s="67"/>
      <c r="V23" s="67"/>
      <c r="W23" s="67"/>
      <c r="X23" s="67"/>
      <c r="Y23" s="67"/>
      <c r="Z23" s="67"/>
      <c r="AA23" s="68"/>
      <c r="AB23" s="68"/>
      <c r="AC23" s="68"/>
      <c r="AD23" s="69"/>
      <c r="AE23" s="70"/>
      <c r="AF23" s="71"/>
      <c r="AG23" s="72"/>
      <c r="AH23" s="67"/>
      <c r="AI23" s="73"/>
      <c r="AJ23" s="74"/>
      <c r="AK23" s="1"/>
      <c r="AL23" s="1"/>
    </row>
    <row r="24" spans="1:38" s="3" customFormat="1" ht="13.5" customHeight="1">
      <c r="A24" s="13"/>
      <c r="B24" s="94"/>
      <c r="C24" s="64"/>
      <c r="D24" s="64"/>
      <c r="E24" s="64"/>
      <c r="F24" s="65"/>
      <c r="G24" s="66"/>
      <c r="H24" s="66"/>
      <c r="I24" s="65"/>
      <c r="J24" s="66"/>
      <c r="K24" s="66"/>
      <c r="L24" s="66"/>
      <c r="M24" s="66"/>
      <c r="N24" s="65"/>
      <c r="O24" s="66"/>
      <c r="P24" s="66"/>
      <c r="Q24" s="65"/>
      <c r="R24" s="66"/>
      <c r="S24" s="67"/>
      <c r="T24" s="67"/>
      <c r="U24" s="67"/>
      <c r="V24" s="67"/>
      <c r="W24" s="67"/>
      <c r="X24" s="67"/>
      <c r="Y24" s="67"/>
      <c r="Z24" s="67"/>
      <c r="AA24" s="68"/>
      <c r="AB24" s="68"/>
      <c r="AC24" s="68"/>
      <c r="AD24" s="69"/>
      <c r="AE24" s="70"/>
      <c r="AF24" s="71"/>
      <c r="AG24" s="72"/>
      <c r="AH24" s="67"/>
      <c r="AI24" s="73"/>
      <c r="AJ24" s="74"/>
      <c r="AK24" s="1"/>
      <c r="AL24" s="1"/>
    </row>
    <row r="25" spans="1:38" ht="13.5">
      <c r="A25" s="13"/>
      <c r="B25" s="94"/>
      <c r="C25" s="64"/>
      <c r="D25" s="64"/>
      <c r="E25" s="64"/>
      <c r="F25" s="65"/>
      <c r="G25" s="66"/>
      <c r="H25" s="66"/>
      <c r="I25" s="65"/>
      <c r="J25" s="66"/>
      <c r="K25" s="66"/>
      <c r="L25" s="66"/>
      <c r="M25" s="66"/>
      <c r="N25" s="65"/>
      <c r="O25" s="66"/>
      <c r="P25" s="66"/>
      <c r="Q25" s="65"/>
      <c r="R25" s="66"/>
      <c r="S25" s="67"/>
      <c r="T25" s="67"/>
      <c r="U25" s="67"/>
      <c r="V25" s="67"/>
      <c r="W25" s="67"/>
      <c r="X25" s="67"/>
      <c r="Y25" s="67"/>
      <c r="Z25" s="67"/>
      <c r="AA25" s="68"/>
      <c r="AB25" s="68"/>
      <c r="AC25" s="68"/>
      <c r="AD25" s="69"/>
      <c r="AE25" s="70"/>
      <c r="AF25" s="71"/>
      <c r="AG25" s="72"/>
      <c r="AH25" s="67"/>
      <c r="AI25" s="73"/>
      <c r="AJ25" s="74"/>
      <c r="AK25" s="1"/>
      <c r="AL25" s="1"/>
    </row>
    <row r="26" spans="1:38" ht="13.5">
      <c r="A26" s="13"/>
      <c r="B26" s="94"/>
      <c r="C26" s="64"/>
      <c r="D26" s="64"/>
      <c r="E26" s="64"/>
      <c r="F26" s="65"/>
      <c r="G26" s="66"/>
      <c r="H26" s="66"/>
      <c r="I26" s="65"/>
      <c r="J26" s="66"/>
      <c r="K26" s="66"/>
      <c r="L26" s="66"/>
      <c r="M26" s="66"/>
      <c r="N26" s="65"/>
      <c r="O26" s="66"/>
      <c r="P26" s="66"/>
      <c r="Q26" s="65"/>
      <c r="R26" s="66"/>
      <c r="S26" s="67"/>
      <c r="T26" s="67"/>
      <c r="U26" s="67"/>
      <c r="V26" s="67"/>
      <c r="W26" s="67"/>
      <c r="X26" s="67"/>
      <c r="Y26" s="67"/>
      <c r="Z26" s="67"/>
      <c r="AA26" s="68"/>
      <c r="AB26" s="68"/>
      <c r="AC26" s="68"/>
      <c r="AD26" s="69"/>
      <c r="AE26" s="70"/>
      <c r="AF26" s="71"/>
      <c r="AG26" s="72"/>
      <c r="AH26" s="67"/>
      <c r="AI26" s="73"/>
      <c r="AJ26" s="74"/>
      <c r="AK26" s="1"/>
      <c r="AL26" s="1"/>
    </row>
    <row r="27" spans="1:38" s="2" customFormat="1" ht="13.5">
      <c r="A27" s="13"/>
      <c r="B27" s="94"/>
      <c r="C27" s="64"/>
      <c r="D27" s="64"/>
      <c r="E27" s="64"/>
      <c r="F27" s="65"/>
      <c r="G27" s="66"/>
      <c r="H27" s="66"/>
      <c r="I27" s="65"/>
      <c r="J27" s="66"/>
      <c r="K27" s="66"/>
      <c r="L27" s="66"/>
      <c r="M27" s="66"/>
      <c r="N27" s="65"/>
      <c r="O27" s="66"/>
      <c r="P27" s="66"/>
      <c r="Q27" s="65"/>
      <c r="R27" s="66"/>
      <c r="S27" s="67"/>
      <c r="T27" s="67"/>
      <c r="U27" s="67"/>
      <c r="V27" s="67"/>
      <c r="W27" s="67"/>
      <c r="X27" s="67"/>
      <c r="Y27" s="67"/>
      <c r="Z27" s="67"/>
      <c r="AA27" s="68"/>
      <c r="AB27" s="68"/>
      <c r="AC27" s="68"/>
      <c r="AD27" s="69"/>
      <c r="AE27" s="70"/>
      <c r="AF27" s="71"/>
      <c r="AG27" s="72"/>
      <c r="AH27" s="67"/>
      <c r="AI27" s="73"/>
      <c r="AJ27" s="74"/>
      <c r="AK27" s="1"/>
      <c r="AL27" s="1"/>
    </row>
    <row r="28" spans="1:38" s="5" customFormat="1" ht="14.25" thickBot="1">
      <c r="A28" s="13"/>
      <c r="B28" s="94"/>
      <c r="C28" s="64"/>
      <c r="D28" s="64"/>
      <c r="E28" s="64"/>
      <c r="F28" s="65"/>
      <c r="G28" s="66"/>
      <c r="H28" s="66"/>
      <c r="I28" s="65"/>
      <c r="J28" s="66"/>
      <c r="K28" s="66"/>
      <c r="L28" s="66"/>
      <c r="M28" s="66"/>
      <c r="N28" s="65"/>
      <c r="O28" s="66"/>
      <c r="P28" s="66"/>
      <c r="Q28" s="65"/>
      <c r="R28" s="66"/>
      <c r="S28" s="67"/>
      <c r="T28" s="67"/>
      <c r="U28" s="67"/>
      <c r="V28" s="67"/>
      <c r="W28" s="67"/>
      <c r="X28" s="67"/>
      <c r="Y28" s="67"/>
      <c r="Z28" s="67"/>
      <c r="AA28" s="68"/>
      <c r="AB28" s="68"/>
      <c r="AC28" s="68"/>
      <c r="AD28" s="69"/>
      <c r="AE28" s="70"/>
      <c r="AF28" s="71"/>
      <c r="AG28" s="72"/>
      <c r="AH28" s="67"/>
      <c r="AI28" s="73"/>
      <c r="AJ28" s="74"/>
      <c r="AK28" s="1"/>
      <c r="AL28" s="1"/>
    </row>
    <row r="29" spans="2:38" s="13" customFormat="1" ht="13.5">
      <c r="B29" s="94"/>
      <c r="C29" s="64"/>
      <c r="D29" s="64"/>
      <c r="E29" s="64"/>
      <c r="F29" s="65"/>
      <c r="G29" s="66"/>
      <c r="H29" s="66"/>
      <c r="I29" s="65"/>
      <c r="J29" s="66"/>
      <c r="K29" s="66"/>
      <c r="L29" s="66"/>
      <c r="M29" s="66"/>
      <c r="N29" s="65"/>
      <c r="O29" s="66"/>
      <c r="P29" s="66"/>
      <c r="Q29" s="65"/>
      <c r="R29" s="66"/>
      <c r="S29" s="67"/>
      <c r="T29" s="67"/>
      <c r="U29" s="67"/>
      <c r="V29" s="67"/>
      <c r="W29" s="67"/>
      <c r="X29" s="67"/>
      <c r="Y29" s="67"/>
      <c r="Z29" s="67"/>
      <c r="AA29" s="68"/>
      <c r="AB29" s="68"/>
      <c r="AC29" s="68"/>
      <c r="AD29" s="69"/>
      <c r="AE29" s="70"/>
      <c r="AF29" s="71"/>
      <c r="AG29" s="72"/>
      <c r="AH29" s="67"/>
      <c r="AI29" s="73"/>
      <c r="AJ29" s="74"/>
      <c r="AK29" s="1"/>
      <c r="AL29" s="1"/>
    </row>
    <row r="30" spans="1:36" ht="13.5">
      <c r="A30" s="24"/>
      <c r="B30" s="94"/>
      <c r="C30" s="64"/>
      <c r="D30" s="64"/>
      <c r="E30" s="64"/>
      <c r="F30" s="65"/>
      <c r="G30" s="66"/>
      <c r="H30" s="66"/>
      <c r="I30" s="65"/>
      <c r="J30" s="66"/>
      <c r="K30" s="66"/>
      <c r="L30" s="66"/>
      <c r="M30" s="66"/>
      <c r="N30" s="65"/>
      <c r="O30" s="66"/>
      <c r="P30" s="66"/>
      <c r="Q30" s="65"/>
      <c r="R30" s="66"/>
      <c r="S30" s="67"/>
      <c r="T30" s="67"/>
      <c r="U30" s="67"/>
      <c r="V30" s="67"/>
      <c r="W30" s="67"/>
      <c r="X30" s="67"/>
      <c r="Y30" s="67"/>
      <c r="Z30" s="67"/>
      <c r="AA30" s="68"/>
      <c r="AB30" s="68"/>
      <c r="AC30" s="68"/>
      <c r="AD30" s="69"/>
      <c r="AE30" s="70"/>
      <c r="AF30" s="71"/>
      <c r="AG30" s="72"/>
      <c r="AH30" s="67"/>
      <c r="AI30" s="75"/>
      <c r="AJ30" s="74"/>
    </row>
    <row r="31" spans="1:36" ht="13.5">
      <c r="A31" s="24"/>
      <c r="B31" s="94"/>
      <c r="C31" s="64"/>
      <c r="D31" s="64"/>
      <c r="E31" s="64"/>
      <c r="F31" s="65"/>
      <c r="G31" s="66"/>
      <c r="H31" s="66"/>
      <c r="I31" s="65"/>
      <c r="J31" s="66"/>
      <c r="K31" s="66"/>
      <c r="L31" s="66"/>
      <c r="M31" s="66"/>
      <c r="N31" s="65"/>
      <c r="O31" s="66"/>
      <c r="P31" s="66"/>
      <c r="Q31" s="65"/>
      <c r="R31" s="66"/>
      <c r="S31" s="67"/>
      <c r="T31" s="67"/>
      <c r="U31" s="67"/>
      <c r="V31" s="67"/>
      <c r="W31" s="67"/>
      <c r="X31" s="67"/>
      <c r="Y31" s="67"/>
      <c r="Z31" s="67"/>
      <c r="AA31" s="68"/>
      <c r="AB31" s="68"/>
      <c r="AC31" s="68"/>
      <c r="AD31" s="69"/>
      <c r="AE31" s="70"/>
      <c r="AF31" s="71"/>
      <c r="AG31" s="72"/>
      <c r="AH31" s="67"/>
      <c r="AI31" s="75"/>
      <c r="AJ31" s="74"/>
    </row>
    <row r="32" spans="1:38" s="2" customFormat="1" ht="13.5">
      <c r="A32" s="13"/>
      <c r="B32" s="94"/>
      <c r="C32" s="64"/>
      <c r="D32" s="64"/>
      <c r="E32" s="64"/>
      <c r="F32" s="65"/>
      <c r="G32" s="66"/>
      <c r="H32" s="66"/>
      <c r="I32" s="65"/>
      <c r="J32" s="66"/>
      <c r="K32" s="66"/>
      <c r="L32" s="66"/>
      <c r="M32" s="66"/>
      <c r="N32" s="65"/>
      <c r="O32" s="66"/>
      <c r="P32" s="66"/>
      <c r="Q32" s="65"/>
      <c r="R32" s="66"/>
      <c r="S32" s="67"/>
      <c r="T32" s="67"/>
      <c r="U32" s="67"/>
      <c r="V32" s="67"/>
      <c r="W32" s="67"/>
      <c r="X32" s="67"/>
      <c r="Y32" s="67"/>
      <c r="Z32" s="67"/>
      <c r="AA32" s="68"/>
      <c r="AB32" s="68"/>
      <c r="AC32" s="68"/>
      <c r="AD32" s="69"/>
      <c r="AE32" s="70"/>
      <c r="AF32" s="71"/>
      <c r="AG32" s="72"/>
      <c r="AH32" s="67"/>
      <c r="AI32" s="73"/>
      <c r="AJ32" s="74"/>
      <c r="AK32" s="1"/>
      <c r="AL32" s="1"/>
    </row>
    <row r="33" spans="1:38" s="2" customFormat="1" ht="13.5">
      <c r="A33" s="13"/>
      <c r="B33" s="94"/>
      <c r="C33" s="64"/>
      <c r="D33" s="64"/>
      <c r="E33" s="64"/>
      <c r="F33" s="65"/>
      <c r="G33" s="66"/>
      <c r="H33" s="66"/>
      <c r="I33" s="65"/>
      <c r="J33" s="66"/>
      <c r="K33" s="66"/>
      <c r="L33" s="66"/>
      <c r="M33" s="66"/>
      <c r="N33" s="65"/>
      <c r="O33" s="66"/>
      <c r="P33" s="66"/>
      <c r="Q33" s="65"/>
      <c r="R33" s="66"/>
      <c r="S33" s="67"/>
      <c r="T33" s="67"/>
      <c r="U33" s="67"/>
      <c r="V33" s="67"/>
      <c r="W33" s="67"/>
      <c r="X33" s="67"/>
      <c r="Y33" s="67"/>
      <c r="Z33" s="67"/>
      <c r="AA33" s="68"/>
      <c r="AB33" s="68"/>
      <c r="AC33" s="68"/>
      <c r="AD33" s="69"/>
      <c r="AE33" s="70"/>
      <c r="AF33" s="71"/>
      <c r="AG33" s="72"/>
      <c r="AH33" s="67"/>
      <c r="AI33" s="73"/>
      <c r="AJ33" s="74"/>
      <c r="AK33" s="1"/>
      <c r="AL33" s="1"/>
    </row>
    <row r="34" spans="1:38" ht="13.5">
      <c r="A34" s="13"/>
      <c r="B34" s="94"/>
      <c r="C34" s="64"/>
      <c r="D34" s="64"/>
      <c r="E34" s="64"/>
      <c r="F34" s="65"/>
      <c r="G34" s="66"/>
      <c r="H34" s="66"/>
      <c r="I34" s="65"/>
      <c r="J34" s="66"/>
      <c r="K34" s="66"/>
      <c r="L34" s="66"/>
      <c r="M34" s="66"/>
      <c r="N34" s="65"/>
      <c r="O34" s="66"/>
      <c r="P34" s="66"/>
      <c r="Q34" s="65"/>
      <c r="R34" s="66"/>
      <c r="S34" s="67"/>
      <c r="T34" s="67"/>
      <c r="U34" s="67"/>
      <c r="V34" s="67"/>
      <c r="W34" s="67"/>
      <c r="X34" s="67"/>
      <c r="Y34" s="67"/>
      <c r="Z34" s="67"/>
      <c r="AA34" s="68"/>
      <c r="AB34" s="68"/>
      <c r="AC34" s="68"/>
      <c r="AD34" s="69"/>
      <c r="AE34" s="70"/>
      <c r="AF34" s="71"/>
      <c r="AG34" s="72"/>
      <c r="AH34" s="67"/>
      <c r="AI34" s="73"/>
      <c r="AJ34" s="74"/>
      <c r="AK34" s="1"/>
      <c r="AL34" s="1"/>
    </row>
    <row r="35" spans="1:38" ht="13.5">
      <c r="A35" s="13"/>
      <c r="B35" s="94"/>
      <c r="C35" s="64"/>
      <c r="D35" s="64"/>
      <c r="E35" s="64"/>
      <c r="F35" s="65"/>
      <c r="G35" s="66"/>
      <c r="H35" s="66"/>
      <c r="I35" s="65"/>
      <c r="J35" s="66"/>
      <c r="K35" s="66"/>
      <c r="L35" s="66"/>
      <c r="M35" s="66"/>
      <c r="N35" s="65"/>
      <c r="O35" s="66"/>
      <c r="P35" s="66"/>
      <c r="Q35" s="65"/>
      <c r="R35" s="66"/>
      <c r="S35" s="67"/>
      <c r="T35" s="67"/>
      <c r="U35" s="67"/>
      <c r="V35" s="67"/>
      <c r="W35" s="67"/>
      <c r="X35" s="67"/>
      <c r="Y35" s="67"/>
      <c r="Z35" s="67"/>
      <c r="AA35" s="68"/>
      <c r="AB35" s="68"/>
      <c r="AC35" s="68"/>
      <c r="AD35" s="69"/>
      <c r="AE35" s="70"/>
      <c r="AF35" s="71"/>
      <c r="AG35" s="72"/>
      <c r="AH35" s="67"/>
      <c r="AI35" s="73"/>
      <c r="AJ35" s="74"/>
      <c r="AK35" s="1"/>
      <c r="AL35" s="1"/>
    </row>
    <row r="36" spans="1:38" ht="13.5">
      <c r="A36" s="13"/>
      <c r="B36" s="94"/>
      <c r="C36" s="64"/>
      <c r="D36" s="64"/>
      <c r="E36" s="64"/>
      <c r="F36" s="65"/>
      <c r="G36" s="66"/>
      <c r="H36" s="66"/>
      <c r="I36" s="65"/>
      <c r="J36" s="66"/>
      <c r="K36" s="66"/>
      <c r="L36" s="66"/>
      <c r="M36" s="66"/>
      <c r="N36" s="65"/>
      <c r="O36" s="66"/>
      <c r="P36" s="66"/>
      <c r="Q36" s="65"/>
      <c r="R36" s="66"/>
      <c r="S36" s="67"/>
      <c r="T36" s="67"/>
      <c r="U36" s="67"/>
      <c r="V36" s="67"/>
      <c r="W36" s="67"/>
      <c r="X36" s="67"/>
      <c r="Y36" s="67"/>
      <c r="Z36" s="67"/>
      <c r="AA36" s="68"/>
      <c r="AB36" s="68"/>
      <c r="AC36" s="68"/>
      <c r="AD36" s="69"/>
      <c r="AE36" s="70"/>
      <c r="AF36" s="71"/>
      <c r="AG36" s="72"/>
      <c r="AH36" s="67"/>
      <c r="AI36" s="73"/>
      <c r="AJ36" s="74"/>
      <c r="AK36" s="1"/>
      <c r="AL36" s="1"/>
    </row>
    <row r="37" spans="1:38" ht="13.5" thickBot="1">
      <c r="A37" s="13"/>
      <c r="B37" s="95"/>
      <c r="C37" s="76"/>
      <c r="D37" s="76"/>
      <c r="E37" s="76"/>
      <c r="F37" s="77"/>
      <c r="G37" s="76"/>
      <c r="H37" s="76"/>
      <c r="I37" s="77"/>
      <c r="J37" s="76"/>
      <c r="K37" s="76"/>
      <c r="L37" s="76"/>
      <c r="M37" s="76"/>
      <c r="N37" s="77"/>
      <c r="O37" s="76"/>
      <c r="P37" s="76"/>
      <c r="Q37" s="77"/>
      <c r="R37" s="76"/>
      <c r="S37" s="76"/>
      <c r="T37" s="76"/>
      <c r="U37" s="76"/>
      <c r="V37" s="76"/>
      <c r="W37" s="76"/>
      <c r="X37" s="76"/>
      <c r="Y37" s="76"/>
      <c r="Z37" s="76"/>
      <c r="AA37" s="77"/>
      <c r="AB37" s="77"/>
      <c r="AC37" s="77"/>
      <c r="AD37" s="78"/>
      <c r="AE37" s="77"/>
      <c r="AF37" s="76"/>
      <c r="AG37" s="79"/>
      <c r="AH37" s="76"/>
      <c r="AI37" s="80"/>
      <c r="AJ37" s="81"/>
      <c r="AK37" s="1"/>
      <c r="AL37" s="1"/>
    </row>
    <row r="38" spans="2:35" s="1" customFormat="1" ht="13.5" thickTop="1">
      <c r="B38" s="96"/>
      <c r="F38" s="26"/>
      <c r="I38" s="26"/>
      <c r="N38" s="26"/>
      <c r="Q38" s="26"/>
      <c r="AA38" s="26"/>
      <c r="AB38" s="26"/>
      <c r="AC38" s="26"/>
      <c r="AD38" s="33"/>
      <c r="AE38" s="26"/>
      <c r="AG38" s="26"/>
      <c r="AI38" s="33"/>
    </row>
    <row r="39" spans="2:35" s="1" customFormat="1" ht="12.75" hidden="1">
      <c r="B39" s="96"/>
      <c r="F39" s="26"/>
      <c r="I39" s="26"/>
      <c r="N39" s="26"/>
      <c r="Q39" s="26"/>
      <c r="AA39" s="26"/>
      <c r="AB39" s="26"/>
      <c r="AC39" s="26"/>
      <c r="AD39" s="33"/>
      <c r="AE39" s="26"/>
      <c r="AG39" s="26"/>
      <c r="AI39" s="33"/>
    </row>
    <row r="40" spans="2:35" s="1" customFormat="1" ht="12.75">
      <c r="B40" s="96"/>
      <c r="F40" s="26"/>
      <c r="I40" s="26"/>
      <c r="N40" s="26"/>
      <c r="Q40" s="26"/>
      <c r="AA40" s="26"/>
      <c r="AB40" s="26"/>
      <c r="AC40" s="26"/>
      <c r="AD40" s="33"/>
      <c r="AE40" s="26"/>
      <c r="AG40" s="26"/>
      <c r="AI40" s="33"/>
    </row>
    <row r="41" spans="2:35" s="1" customFormat="1" ht="12.75">
      <c r="B41" s="96"/>
      <c r="F41" s="26"/>
      <c r="I41" s="26"/>
      <c r="N41" s="26"/>
      <c r="Q41" s="26"/>
      <c r="AA41" s="26"/>
      <c r="AB41" s="26"/>
      <c r="AC41" s="26"/>
      <c r="AD41" s="33"/>
      <c r="AE41" s="26"/>
      <c r="AG41" s="26"/>
      <c r="AI41" s="33"/>
    </row>
    <row r="42" spans="2:35" s="1" customFormat="1" ht="12.75">
      <c r="B42" s="96"/>
      <c r="F42" s="26"/>
      <c r="I42" s="26"/>
      <c r="N42" s="26"/>
      <c r="Q42" s="26"/>
      <c r="AA42" s="26"/>
      <c r="AB42" s="26"/>
      <c r="AC42" s="26"/>
      <c r="AD42" s="33"/>
      <c r="AE42" s="26"/>
      <c r="AG42" s="26"/>
      <c r="AI42" s="33"/>
    </row>
    <row r="43" spans="2:35" s="1" customFormat="1" ht="12.75">
      <c r="B43" s="96"/>
      <c r="F43" s="26"/>
      <c r="I43" s="26"/>
      <c r="N43" s="26"/>
      <c r="Q43" s="26"/>
      <c r="AA43" s="26"/>
      <c r="AB43" s="26"/>
      <c r="AC43" s="26"/>
      <c r="AD43" s="33"/>
      <c r="AE43" s="26"/>
      <c r="AG43" s="26"/>
      <c r="AI43" s="33"/>
    </row>
    <row r="44" spans="2:35" s="1" customFormat="1" ht="12.75">
      <c r="B44" s="97"/>
      <c r="C44" s="7"/>
      <c r="D44" s="8"/>
      <c r="E44" s="9"/>
      <c r="F44" s="27"/>
      <c r="G44" s="8"/>
      <c r="H44" s="9"/>
      <c r="I44" s="27"/>
      <c r="J44" s="8"/>
      <c r="K44" s="10"/>
      <c r="L44" s="7"/>
      <c r="M44" s="11"/>
      <c r="N44" s="27"/>
      <c r="O44" s="8"/>
      <c r="P44" s="9"/>
      <c r="Q44" s="27"/>
      <c r="R44" s="8"/>
      <c r="S44" s="10"/>
      <c r="T44" s="7"/>
      <c r="U44" s="7"/>
      <c r="V44" s="7"/>
      <c r="W44" s="11"/>
      <c r="X44" s="9"/>
      <c r="Y44" s="6"/>
      <c r="Z44" s="10"/>
      <c r="AA44" s="27"/>
      <c r="AB44" s="27"/>
      <c r="AC44" s="30"/>
      <c r="AD44" s="34"/>
      <c r="AE44" s="31"/>
      <c r="AF44" s="7"/>
      <c r="AG44" s="27"/>
      <c r="AH44" s="7"/>
      <c r="AI44" s="33"/>
    </row>
    <row r="45" spans="2:35" s="1" customFormat="1" ht="12.75">
      <c r="B45" s="97"/>
      <c r="C45" s="7"/>
      <c r="D45" s="8"/>
      <c r="E45" s="9"/>
      <c r="F45" s="27"/>
      <c r="G45" s="8"/>
      <c r="H45" s="9"/>
      <c r="I45" s="27"/>
      <c r="J45" s="8"/>
      <c r="K45" s="10"/>
      <c r="L45" s="7"/>
      <c r="M45" s="11"/>
      <c r="N45" s="27"/>
      <c r="O45" s="8"/>
      <c r="P45" s="9"/>
      <c r="Q45" s="27"/>
      <c r="R45" s="8"/>
      <c r="S45" s="10"/>
      <c r="T45" s="7"/>
      <c r="U45" s="7"/>
      <c r="V45" s="7"/>
      <c r="W45" s="11"/>
      <c r="X45" s="9"/>
      <c r="Y45" s="6"/>
      <c r="Z45" s="10"/>
      <c r="AA45" s="27"/>
      <c r="AB45" s="27"/>
      <c r="AC45" s="30"/>
      <c r="AD45" s="34"/>
      <c r="AE45" s="31"/>
      <c r="AF45" s="7"/>
      <c r="AG45" s="27"/>
      <c r="AH45" s="7"/>
      <c r="AI45" s="33"/>
    </row>
    <row r="46" spans="2:35" s="1" customFormat="1" ht="12.75">
      <c r="B46" s="97"/>
      <c r="C46" s="7"/>
      <c r="D46" s="8"/>
      <c r="E46" s="9"/>
      <c r="F46" s="27"/>
      <c r="G46" s="8"/>
      <c r="H46" s="9"/>
      <c r="I46" s="27"/>
      <c r="J46" s="8"/>
      <c r="K46" s="10"/>
      <c r="L46" s="7"/>
      <c r="M46" s="11"/>
      <c r="N46" s="27"/>
      <c r="O46" s="8"/>
      <c r="P46" s="9"/>
      <c r="Q46" s="27"/>
      <c r="R46" s="8"/>
      <c r="S46" s="10"/>
      <c r="T46" s="7"/>
      <c r="U46" s="7"/>
      <c r="V46" s="7"/>
      <c r="W46" s="11"/>
      <c r="X46" s="9"/>
      <c r="Y46" s="6"/>
      <c r="Z46" s="10"/>
      <c r="AA46" s="27"/>
      <c r="AB46" s="27"/>
      <c r="AC46" s="30"/>
      <c r="AD46" s="34"/>
      <c r="AE46" s="31"/>
      <c r="AF46" s="7"/>
      <c r="AG46" s="27"/>
      <c r="AH46" s="7"/>
      <c r="AI46" s="33"/>
    </row>
    <row r="47" spans="2:35" s="1" customFormat="1" ht="12.75">
      <c r="B47" s="97"/>
      <c r="C47" s="7"/>
      <c r="D47" s="8"/>
      <c r="E47" s="9"/>
      <c r="F47" s="27"/>
      <c r="G47" s="8"/>
      <c r="H47" s="9"/>
      <c r="I47" s="27"/>
      <c r="J47" s="8"/>
      <c r="K47" s="10"/>
      <c r="L47" s="7"/>
      <c r="M47" s="11"/>
      <c r="N47" s="27"/>
      <c r="O47" s="8"/>
      <c r="P47" s="9"/>
      <c r="Q47" s="27"/>
      <c r="R47" s="8"/>
      <c r="S47" s="10"/>
      <c r="T47" s="7"/>
      <c r="U47" s="7"/>
      <c r="V47" s="7"/>
      <c r="W47" s="11"/>
      <c r="X47" s="9"/>
      <c r="Y47" s="6"/>
      <c r="Z47" s="10"/>
      <c r="AA47" s="27"/>
      <c r="AB47" s="27"/>
      <c r="AC47" s="30"/>
      <c r="AD47" s="34"/>
      <c r="AE47" s="31"/>
      <c r="AF47" s="7"/>
      <c r="AG47" s="27"/>
      <c r="AH47" s="7"/>
      <c r="AI47" s="33"/>
    </row>
    <row r="48" spans="2:35" s="1" customFormat="1" ht="12.75">
      <c r="B48" s="97"/>
      <c r="C48" s="7"/>
      <c r="D48" s="8"/>
      <c r="E48" s="9"/>
      <c r="F48" s="27"/>
      <c r="G48" s="8"/>
      <c r="H48" s="9"/>
      <c r="I48" s="27"/>
      <c r="J48" s="8"/>
      <c r="K48" s="10"/>
      <c r="L48" s="7"/>
      <c r="M48" s="11"/>
      <c r="N48" s="27"/>
      <c r="O48" s="8"/>
      <c r="P48" s="9"/>
      <c r="Q48" s="27"/>
      <c r="R48" s="8"/>
      <c r="S48" s="10"/>
      <c r="T48" s="7"/>
      <c r="U48" s="7"/>
      <c r="V48" s="7"/>
      <c r="W48" s="11"/>
      <c r="X48" s="9"/>
      <c r="Y48" s="6"/>
      <c r="Z48" s="10"/>
      <c r="AA48" s="27"/>
      <c r="AB48" s="27"/>
      <c r="AC48" s="30"/>
      <c r="AD48" s="34"/>
      <c r="AE48" s="31"/>
      <c r="AF48" s="7"/>
      <c r="AG48" s="27"/>
      <c r="AH48" s="7"/>
      <c r="AI48" s="33"/>
    </row>
    <row r="49" spans="2:35" s="1" customFormat="1" ht="12.75">
      <c r="B49" s="97"/>
      <c r="C49" s="7"/>
      <c r="D49" s="8"/>
      <c r="E49" s="9"/>
      <c r="F49" s="27"/>
      <c r="G49" s="8"/>
      <c r="H49" s="9"/>
      <c r="I49" s="27"/>
      <c r="J49" s="8"/>
      <c r="K49" s="10"/>
      <c r="L49" s="7"/>
      <c r="M49" s="11"/>
      <c r="N49" s="27"/>
      <c r="O49" s="8"/>
      <c r="P49" s="9"/>
      <c r="Q49" s="27"/>
      <c r="R49" s="8"/>
      <c r="S49" s="10"/>
      <c r="T49" s="7"/>
      <c r="U49" s="7"/>
      <c r="V49" s="7"/>
      <c r="W49" s="11"/>
      <c r="X49" s="9"/>
      <c r="Y49" s="6"/>
      <c r="Z49" s="10"/>
      <c r="AA49" s="27"/>
      <c r="AB49" s="27"/>
      <c r="AC49" s="30"/>
      <c r="AD49" s="34"/>
      <c r="AE49" s="31"/>
      <c r="AF49" s="7"/>
      <c r="AG49" s="27"/>
      <c r="AH49" s="7"/>
      <c r="AI49" s="33"/>
    </row>
    <row r="50" spans="2:35" s="1" customFormat="1" ht="12.75">
      <c r="B50" s="97"/>
      <c r="C50" s="7"/>
      <c r="D50" s="8"/>
      <c r="E50" s="9"/>
      <c r="F50" s="27"/>
      <c r="G50" s="8"/>
      <c r="H50" s="9"/>
      <c r="I50" s="27"/>
      <c r="J50" s="8"/>
      <c r="K50" s="10"/>
      <c r="L50" s="7"/>
      <c r="M50" s="11"/>
      <c r="N50" s="27"/>
      <c r="O50" s="8"/>
      <c r="P50" s="9"/>
      <c r="Q50" s="27"/>
      <c r="R50" s="8"/>
      <c r="S50" s="10"/>
      <c r="T50" s="7"/>
      <c r="U50" s="7"/>
      <c r="V50" s="7"/>
      <c r="W50" s="11"/>
      <c r="X50" s="9"/>
      <c r="Y50" s="6"/>
      <c r="Z50" s="10"/>
      <c r="AA50" s="27"/>
      <c r="AB50" s="27"/>
      <c r="AC50" s="30"/>
      <c r="AD50" s="34"/>
      <c r="AE50" s="31"/>
      <c r="AF50" s="7"/>
      <c r="AG50" s="27"/>
      <c r="AH50" s="7"/>
      <c r="AI50" s="33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2008-04-19T12:36:05Z</dcterms:modified>
  <cp:category/>
  <cp:version/>
  <cp:contentType/>
  <cp:contentStatus/>
</cp:coreProperties>
</file>