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M4" i="1" l="1"/>
  <c r="N4" i="1"/>
  <c r="Q4" i="1"/>
  <c r="R4" i="1"/>
  <c r="M6" i="1"/>
  <c r="N6" i="1"/>
  <c r="Q6" i="1"/>
  <c r="R6" i="1"/>
  <c r="M5" i="1"/>
  <c r="N5" i="1"/>
  <c r="Q5" i="1"/>
  <c r="R5" i="1"/>
  <c r="M7" i="1"/>
  <c r="N7" i="1"/>
  <c r="Q7" i="1"/>
  <c r="R7" i="1"/>
  <c r="M9" i="1"/>
  <c r="N9" i="1"/>
  <c r="Q9" i="1"/>
  <c r="R9" i="1"/>
  <c r="M8" i="1"/>
  <c r="N8" i="1"/>
  <c r="Q8" i="1"/>
  <c r="R8" i="1"/>
  <c r="M10" i="1"/>
  <c r="N10" i="1"/>
  <c r="Q10" i="1"/>
  <c r="R10" i="1"/>
  <c r="M13" i="1"/>
  <c r="N13" i="1"/>
  <c r="Q13" i="1"/>
  <c r="R13" i="1"/>
  <c r="M11" i="1"/>
  <c r="N11" i="1"/>
  <c r="Q11" i="1"/>
  <c r="R11" i="1"/>
  <c r="M14" i="1"/>
  <c r="N14" i="1"/>
  <c r="Q14" i="1"/>
  <c r="R14" i="1"/>
  <c r="M15" i="1"/>
  <c r="N15" i="1"/>
  <c r="Q15" i="1"/>
  <c r="R15" i="1"/>
  <c r="O11" i="1" l="1"/>
  <c r="O13" i="1"/>
  <c r="O8" i="1"/>
  <c r="O9" i="1"/>
  <c r="O7" i="1"/>
  <c r="O5" i="1"/>
  <c r="O6" i="1"/>
  <c r="O4" i="1"/>
  <c r="O15" i="1"/>
  <c r="O14" i="1"/>
  <c r="O10" i="1"/>
  <c r="R22" i="1" l="1"/>
  <c r="R21" i="1"/>
  <c r="R20" i="1"/>
  <c r="R17" i="1"/>
  <c r="R19" i="1"/>
  <c r="R18" i="1"/>
  <c r="R12" i="1"/>
  <c r="R16" i="1"/>
  <c r="X22" i="1" l="1"/>
  <c r="X21" i="1"/>
  <c r="X20" i="1"/>
  <c r="X11" i="1"/>
  <c r="X13" i="1"/>
  <c r="X10" i="1"/>
  <c r="X8" i="1"/>
  <c r="X9" i="1"/>
  <c r="X5" i="1"/>
  <c r="X6" i="1"/>
  <c r="X4" i="1"/>
  <c r="W11" i="1"/>
  <c r="W13" i="1"/>
  <c r="W8" i="1"/>
  <c r="W9" i="1"/>
  <c r="W5" i="1"/>
  <c r="W6" i="1"/>
  <c r="W4" i="1"/>
  <c r="X17" i="1"/>
  <c r="X19" i="1"/>
  <c r="X18" i="1"/>
  <c r="X16" i="1"/>
  <c r="X15" i="1"/>
  <c r="X14" i="1"/>
  <c r="Q22" i="1"/>
  <c r="W22" i="1" s="1"/>
  <c r="N22" i="1"/>
  <c r="M22" i="1"/>
  <c r="Q21" i="1"/>
  <c r="W21" i="1" s="1"/>
  <c r="N21" i="1"/>
  <c r="M21" i="1"/>
  <c r="Q20" i="1"/>
  <c r="W20" i="1" s="1"/>
  <c r="N20" i="1"/>
  <c r="M20" i="1"/>
  <c r="Q17" i="1"/>
  <c r="N17" i="1"/>
  <c r="M17" i="1"/>
  <c r="Q19" i="1"/>
  <c r="W19" i="1" s="1"/>
  <c r="N19" i="1"/>
  <c r="M19" i="1"/>
  <c r="Q18" i="1"/>
  <c r="W18" i="1" s="1"/>
  <c r="N18" i="1"/>
  <c r="M18" i="1"/>
  <c r="W14" i="1"/>
  <c r="W15" i="1"/>
  <c r="M16" i="1"/>
  <c r="N16" i="1"/>
  <c r="Q16" i="1"/>
  <c r="W16" i="1" s="1"/>
  <c r="M12" i="1"/>
  <c r="N12" i="1"/>
  <c r="Q12" i="1"/>
  <c r="W12" i="1" s="1"/>
  <c r="AB15" i="1" l="1"/>
  <c r="Y15" i="1"/>
  <c r="AA15" i="1"/>
  <c r="AC15" i="1" s="1"/>
  <c r="AB12" i="1"/>
  <c r="Y12" i="1"/>
  <c r="AA12" i="1"/>
  <c r="AB19" i="1"/>
  <c r="Y19" i="1"/>
  <c r="AA19" i="1"/>
  <c r="AC19" i="1" s="1"/>
  <c r="AA14" i="1"/>
  <c r="AB14" i="1"/>
  <c r="Y14" i="1"/>
  <c r="AB16" i="1"/>
  <c r="AA16" i="1"/>
  <c r="Y16" i="1"/>
  <c r="AA18" i="1"/>
  <c r="AB18" i="1"/>
  <c r="Y18" i="1"/>
  <c r="AA17" i="1"/>
  <c r="AB17" i="1"/>
  <c r="Y17" i="1"/>
  <c r="AA4" i="1"/>
  <c r="AB4" i="1"/>
  <c r="Y4" i="1"/>
  <c r="AB5" i="1"/>
  <c r="Y5" i="1"/>
  <c r="AA5" i="1"/>
  <c r="AA9" i="1"/>
  <c r="AB9" i="1"/>
  <c r="Y9" i="1"/>
  <c r="AB10" i="1"/>
  <c r="Y10" i="1"/>
  <c r="AA10" i="1"/>
  <c r="AB11" i="1"/>
  <c r="Y11" i="1"/>
  <c r="AA11" i="1"/>
  <c r="Y21" i="1"/>
  <c r="AA21" i="1"/>
  <c r="AB21" i="1"/>
  <c r="AC4" i="1"/>
  <c r="Y6" i="1"/>
  <c r="AA6" i="1"/>
  <c r="AB6" i="1"/>
  <c r="Y7" i="1"/>
  <c r="AA7" i="1"/>
  <c r="AB7" i="1"/>
  <c r="AA8" i="1"/>
  <c r="AC8" i="1" s="1"/>
  <c r="AB8" i="1"/>
  <c r="Y8" i="1"/>
  <c r="Y13" i="1"/>
  <c r="AA13" i="1"/>
  <c r="AB13" i="1"/>
  <c r="AB20" i="1"/>
  <c r="Y20" i="1"/>
  <c r="AA20" i="1"/>
  <c r="AC20" i="1" s="1"/>
  <c r="AB22" i="1"/>
  <c r="Y22" i="1"/>
  <c r="AA22" i="1"/>
  <c r="O21" i="1"/>
  <c r="AC22" i="1"/>
  <c r="O22" i="1"/>
  <c r="AC12" i="1"/>
  <c r="AC5" i="1"/>
  <c r="AC9" i="1"/>
  <c r="AC10" i="1"/>
  <c r="AC11" i="1"/>
  <c r="AC21" i="1"/>
  <c r="AC14" i="1"/>
  <c r="AC16" i="1"/>
  <c r="AC18" i="1"/>
  <c r="AC17" i="1"/>
  <c r="AC6" i="1"/>
  <c r="AC7" i="1"/>
  <c r="AC13" i="1"/>
  <c r="O20" i="1"/>
  <c r="O12" i="1"/>
  <c r="O18" i="1"/>
  <c r="O17" i="1"/>
  <c r="O16" i="1"/>
  <c r="O19"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<sst xmlns="http://schemas.openxmlformats.org/spreadsheetml/2006/main" count="635" uniqueCount="155">
  <si>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</si>
  <si>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</si>
  <si>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</si>
  <si>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</si>
  <si>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</si>
  <si>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</si>
  <si>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</si>
  <si>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</si>
  <si>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</si>
  <si>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</si>
  <si>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</si>
  <si>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</si>
  <si>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</si>
  <si>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</si>
  <si>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</si>
  <si>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</si>
  <si>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</si>
  <si>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</si>
  <si>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</si>
  <si>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</si>
  <si>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</si>
  <si>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</si>
  <si>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</si>
  <si>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</si>
  <si>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</si>
  <si>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</si>
  <si>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</si>
  <si>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</si>
  <si>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</si>
  <si>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</si>
  <si>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</si>
  <si>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</si>
  <si>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</si>
  <si>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</si>
  <si>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</si>
  <si>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</si>
  <si>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</si>
  <si>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</si>
  <si>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</si>
  <si>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</si>
  <si>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</si>
  <si>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</si>
  <si>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</si>
  <si>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</si>
  <si>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</si>
  <si>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</si>
  <si>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</si>
  <si>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</si>
  <si>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</si>
  <si>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</si>
  <si>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</si>
  <si>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</si>
  <si>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</si>
  <si>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</si>
  <si>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</si>
  <si>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</si>
  <si>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</si>
  <si>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</si>
  <si>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</si>
  <si>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</si>
  <si>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</si>
  <si>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</si>
  <si>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</si>
  <si>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</si>
  <si>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</si>
  <si>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</si>
  <si>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</si>
  <si>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</si>
  <si>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</si>
  <si>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</si>
  <si>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</si>
  <si>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</si>
  <si>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</si>
  <si>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</si>
  <si>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</si>
  <si>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</si>
  <si>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</si>
  <si>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</si>
  <si>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</si>
  <si>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</si>
  <si>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</si>
  <si>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</si>
  <si>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</si>
  <si>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</si>
  <si>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</si>
  <si>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</si>
  <si>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</si>
  <si>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</si>
  <si>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</si>
  <si>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</si>
  <si>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</si>
  <si>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</si>
  <si>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</si>
  <si>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</si>
  <si>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</si>
  <si>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</si>
  <si>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</si>
  <si>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</si>
  <si>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</si>
  <si>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</si>
  <si>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</si>
  <si>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</si>
  <si>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</si>
  <si>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</si>
  <si>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</si>
  <si>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</si>
  <si>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</si>
  <si>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</si>
  <si>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</si>
  <si>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</si>
  <si>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</si>
  <si>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</si>
  <si>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</si>
  <si>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</si>
  <si>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</si>
  <si>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</si>
  <si>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</si>
  <si>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</si>
  <si>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</si>
  <si>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</si>
  <si>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</si>
  <si>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</si>
  <si>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</si>
  <si>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FPS</t>
  </si>
  <si>
    <t>Premier</t>
  </si>
  <si>
    <t>Main</t>
  </si>
  <si>
    <t>GRID</t>
  </si>
  <si>
    <t>Q</t>
  </si>
  <si>
    <t>n/a</t>
  </si>
  <si>
    <t>A</t>
  </si>
  <si>
    <t>B</t>
  </si>
  <si>
    <t>C</t>
  </si>
  <si>
    <t>D</t>
  </si>
  <si>
    <t>E</t>
  </si>
  <si>
    <t>F</t>
  </si>
  <si>
    <t>W</t>
  </si>
  <si>
    <t>Andy Whorton (F)</t>
  </si>
  <si>
    <t>Clive Harland (F)</t>
  </si>
  <si>
    <t>Mike Dadson (W)</t>
  </si>
  <si>
    <t>Andy Player (W)</t>
  </si>
  <si>
    <t>Simon Coombes (W)</t>
  </si>
  <si>
    <t>Deane Walpole (H)</t>
  </si>
  <si>
    <t>Jim Sanders (H)</t>
  </si>
  <si>
    <t>Gareth Winslade (W)</t>
  </si>
  <si>
    <t>Carol Norris (H)</t>
  </si>
  <si>
    <t>Alan Twiddy (F)</t>
  </si>
  <si>
    <t>Dave Hannington (H)</t>
  </si>
  <si>
    <t>Keith Schooling (W)</t>
  </si>
  <si>
    <t>Henry Townsend (F)</t>
  </si>
  <si>
    <t>Callum Norris (H)</t>
  </si>
  <si>
    <t>Marc Townsend (F)</t>
  </si>
  <si>
    <t>Tony Morris (W)</t>
  </si>
  <si>
    <t>Ash Johnson (W)</t>
  </si>
  <si>
    <t>Louis Townsend (F)</t>
  </si>
  <si>
    <t>Josh Whorton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</si>
</sst>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sz val="10"/>
      <name val="Arial Unicode MS"/>
      <family val="2"/>
    </font>
    <font>
      <sz val="8"/>
      <color theme="1"/>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theme="9" tint="-0.499984740745262"/>
      </left>
      <right style="thin">
        <color theme="0" tint="-0.24994659260841701"/>
      </right>
      <top style="double">
        <color theme="9" tint="-0.499984740745262"/>
      </top>
      <bottom style="thin">
        <color theme="0" tint="-0.24994659260841701"/>
      </bottom>
      <diagonal/>
    </border>
    <border>
      <left style="thin">
        <color theme="0" tint="-0.24994659260841701"/>
      </left>
      <right style="thin">
        <color theme="0" tint="-0.24994659260841701"/>
      </right>
      <top style="double">
        <color theme="9" tint="-0.499984740745262"/>
      </top>
      <bottom style="thin">
        <color theme="0" tint="-0.24994659260841701"/>
      </bottom>
      <diagonal/>
    </border>
    <border>
      <left style="thin">
        <color theme="0" tint="-0.24994659260841701"/>
      </left>
      <right style="double">
        <color theme="9" tint="-0.499984740745262"/>
      </right>
      <top style="double">
        <color theme="9" tint="-0.499984740745262"/>
      </top>
      <bottom style="thin">
        <color theme="0" tint="-0.24994659260841701"/>
      </bottom>
      <diagonal/>
    </border>
    <border>
      <left style="double">
        <color theme="9"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theme="9" tint="-0.499984740745262"/>
      </right>
      <top style="thin">
        <color theme="0" tint="-0.24994659260841701"/>
      </top>
      <bottom style="thin">
        <color theme="0" tint="-0.24994659260841701"/>
      </bottom>
      <diagonal/>
    </border>
    <border>
      <left style="double">
        <color theme="9" tint="-0.499984740745262"/>
      </left>
      <right style="thin">
        <color theme="0" tint="-0.24994659260841701"/>
      </right>
      <top style="thin">
        <color theme="0" tint="-0.24994659260841701"/>
      </top>
      <bottom style="double">
        <color theme="9" tint="-0.499984740745262"/>
      </bottom>
      <diagonal/>
    </border>
    <border>
      <left style="thin">
        <color theme="0" tint="-0.24994659260841701"/>
      </left>
      <right style="thin">
        <color theme="0" tint="-0.24994659260841701"/>
      </right>
      <top style="thin">
        <color theme="0" tint="-0.24994659260841701"/>
      </top>
      <bottom style="double">
        <color theme="9" tint="-0.499984740745262"/>
      </bottom>
      <diagonal/>
    </border>
    <border>
      <left style="thin">
        <color theme="0" tint="-0.24994659260841701"/>
      </left>
      <right style="double">
        <color theme="9" tint="-0.499984740745262"/>
      </right>
      <top style="thin">
        <color theme="0" tint="-0.24994659260841701"/>
      </top>
      <bottom style="double">
        <color theme="9" tint="-0.499984740745262"/>
      </bottom>
      <diagonal/>
    </border>
  </borders>
  <cellStyleXfs count="1">
    <xf numFmtId="0" fontId="0" fillId="0" borderId="0"/>
  </cellStyleXfs>
  <cellXfs count="209">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18" fillId="0" borderId="0" xfId="0" applyFont="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33" fillId="0" borderId="20" xfId="0" applyNumberFormat="1" applyFont="1" applyBorder="1" applyAlignment="1" applyProtection="1">
      <alignment horizontal="center" vertical="center"/>
      <protection locked="0"/>
    </xf>
    <xf numFmtId="164" fontId="33" fillId="0" borderId="20" xfId="0" applyNumberFormat="1" applyFont="1" applyBorder="1" applyAlignment="1" applyProtection="1">
      <alignment horizontal="center" vertical="center"/>
      <protection locked="0"/>
    </xf>
    <xf numFmtId="2" fontId="42" fillId="0" borderId="20" xfId="0" applyNumberFormat="1" applyFont="1" applyBorder="1" applyAlignment="1" applyProtection="1">
      <alignment horizontal="center" vertical="center"/>
    </xf>
    <xf numFmtId="0" fontId="0" fillId="0" borderId="20" xfId="0" applyBorder="1" applyAlignment="1" applyProtection="1">
      <alignment vertical="center"/>
    </xf>
    <xf numFmtId="0" fontId="33" fillId="0" borderId="20" xfId="0" applyFont="1" applyBorder="1" applyAlignment="1">
      <alignment horizontal="center" vertical="center"/>
    </xf>
    <xf numFmtId="2" fontId="42" fillId="0" borderId="20" xfId="0" applyNumberFormat="1" applyFont="1" applyBorder="1" applyAlignment="1">
      <alignment horizontal="center" vertical="center"/>
    </xf>
    <xf numFmtId="164" fontId="42" fillId="0" borderId="20" xfId="0" applyNumberFormat="1" applyFont="1" applyBorder="1" applyAlignment="1">
      <alignment horizontal="center" vertical="center"/>
    </xf>
    <xf numFmtId="0" fontId="42" fillId="0" borderId="20" xfId="0" applyFont="1" applyBorder="1" applyAlignment="1">
      <alignment horizontal="center" vertical="center"/>
    </xf>
    <xf numFmtId="0" fontId="0" fillId="0" borderId="20" xfId="0" applyBorder="1" applyAlignment="1" applyProtection="1">
      <alignment horizontal="center" vertical="center"/>
    </xf>
    <xf numFmtId="0" fontId="44" fillId="0" borderId="20" xfId="0" applyFont="1"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3" xfId="0" applyBorder="1" applyProtection="1"/>
    <xf numFmtId="0" fontId="44" fillId="0" borderId="23" xfId="0" applyFont="1" applyBorder="1" applyAlignment="1" applyProtection="1">
      <alignment vertical="center"/>
    </xf>
    <xf numFmtId="0" fontId="33" fillId="0" borderId="24" xfId="0" applyFont="1" applyBorder="1" applyAlignment="1">
      <alignment horizontal="center" vertical="center"/>
    </xf>
    <xf numFmtId="0" fontId="33" fillId="5" borderId="24" xfId="0" applyFont="1" applyFill="1" applyBorder="1" applyAlignment="1" applyProtection="1">
      <alignment horizontal="center" vertical="center"/>
      <protection locked="0"/>
    </xf>
    <xf numFmtId="2" fontId="33" fillId="0" borderId="24" xfId="0" applyNumberFormat="1" applyFont="1" applyBorder="1" applyAlignment="1" applyProtection="1">
      <alignment horizontal="center" vertical="center"/>
      <protection locked="0"/>
    </xf>
    <xf numFmtId="164" fontId="33" fillId="0" borderId="24" xfId="0" applyNumberFormat="1" applyFont="1" applyBorder="1" applyAlignment="1" applyProtection="1">
      <alignment horizontal="center" vertical="center"/>
      <protection locked="0"/>
    </xf>
    <xf numFmtId="2" fontId="42" fillId="0" borderId="24" xfId="0" applyNumberFormat="1" applyFont="1" applyBorder="1" applyAlignment="1">
      <alignment horizontal="center" vertical="center"/>
    </xf>
    <xf numFmtId="164" fontId="42" fillId="0" borderId="24" xfId="0" applyNumberFormat="1" applyFont="1" applyBorder="1" applyAlignment="1">
      <alignment horizontal="center" vertical="center"/>
    </xf>
    <xf numFmtId="0" fontId="42" fillId="0" borderId="24" xfId="0" applyFont="1" applyBorder="1" applyAlignment="1">
      <alignment horizontal="center" vertical="center"/>
    </xf>
    <xf numFmtId="2" fontId="42" fillId="0" borderId="24" xfId="0" applyNumberFormat="1" applyFont="1" applyBorder="1" applyAlignment="1" applyProtection="1">
      <alignment horizontal="center" vertical="center"/>
    </xf>
    <xf numFmtId="0" fontId="25" fillId="5" borderId="25" xfId="0" applyFont="1" applyFill="1" applyBorder="1" applyAlignment="1" applyProtection="1">
      <alignment vertical="center"/>
    </xf>
    <xf numFmtId="0" fontId="26" fillId="5" borderId="26" xfId="0" applyFont="1" applyFill="1" applyBorder="1" applyAlignment="1" applyProtection="1">
      <alignment horizontal="center" vertical="center"/>
    </xf>
    <xf numFmtId="0" fontId="27" fillId="7" borderId="26" xfId="0" applyFont="1" applyFill="1" applyBorder="1" applyAlignment="1" applyProtection="1">
      <alignment horizontal="center" vertical="center"/>
    </xf>
    <xf numFmtId="0" fontId="39" fillId="10" borderId="26" xfId="0" applyFont="1" applyFill="1" applyBorder="1" applyAlignment="1" applyProtection="1">
      <alignment horizontal="center" vertical="center"/>
    </xf>
    <xf numFmtId="0" fontId="27" fillId="11" borderId="26" xfId="0" applyFont="1" applyFill="1" applyBorder="1" applyAlignment="1" applyProtection="1">
      <alignment horizontal="center" vertical="center"/>
    </xf>
    <xf numFmtId="0" fontId="43" fillId="0" borderId="26" xfId="0" applyFont="1" applyFill="1" applyBorder="1" applyAlignment="1" applyProtection="1">
      <alignment horizontal="right" vertical="center"/>
    </xf>
    <xf numFmtId="0" fontId="43" fillId="0" borderId="26" xfId="0" applyFont="1" applyFill="1" applyBorder="1" applyAlignment="1" applyProtection="1">
      <alignment horizontal="left" vertical="center"/>
    </xf>
    <xf numFmtId="0" fontId="28" fillId="5"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28" fillId="5" borderId="26" xfId="0" applyFont="1" applyFill="1" applyBorder="1" applyAlignment="1" applyProtection="1">
      <alignment horizontal="center" vertical="center"/>
      <protection locked="0"/>
    </xf>
    <xf numFmtId="0" fontId="28" fillId="0" borderId="27" xfId="0" applyFont="1" applyBorder="1" applyAlignment="1" applyProtection="1">
      <alignment horizontal="center" vertical="center"/>
    </xf>
    <xf numFmtId="0" fontId="30" fillId="5" borderId="28" xfId="0" applyFont="1" applyFill="1" applyBorder="1" applyAlignment="1" applyProtection="1">
      <alignment horizontal="left" vertical="center"/>
    </xf>
    <xf numFmtId="0" fontId="26" fillId="5" borderId="29" xfId="0" applyFont="1" applyFill="1" applyBorder="1" applyAlignment="1" applyProtection="1">
      <alignment horizontal="left" vertical="center"/>
    </xf>
    <xf numFmtId="0" fontId="30" fillId="5" borderId="29" xfId="0" applyFont="1" applyFill="1" applyBorder="1" applyAlignment="1" applyProtection="1">
      <alignment horizontal="center" vertical="center"/>
    </xf>
    <xf numFmtId="0" fontId="41" fillId="7" borderId="29" xfId="0" applyFont="1" applyFill="1" applyBorder="1" applyAlignment="1" applyProtection="1">
      <alignment horizontal="center" vertical="center" wrapText="1"/>
    </xf>
    <xf numFmtId="0" fontId="40" fillId="10" borderId="29" xfId="0" applyFont="1" applyFill="1" applyBorder="1" applyAlignment="1" applyProtection="1">
      <alignment horizontal="center" vertical="center" wrapText="1"/>
    </xf>
    <xf numFmtId="0" fontId="39" fillId="11" borderId="2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30" fillId="5" borderId="29"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11" fillId="0" borderId="30" xfId="0" applyFont="1" applyBorder="1" applyAlignment="1" applyProtection="1">
      <alignment horizontal="center" vertical="center"/>
    </xf>
    <xf numFmtId="0" fontId="34" fillId="5" borderId="28" xfId="0" applyFont="1" applyFill="1" applyBorder="1" applyAlignment="1" applyProtection="1">
      <alignment horizontal="center" vertical="center"/>
    </xf>
    <xf numFmtId="0" fontId="33" fillId="0" borderId="29" xfId="0" applyFont="1" applyBorder="1" applyAlignment="1">
      <alignment vertical="center"/>
    </xf>
    <xf numFmtId="0" fontId="33" fillId="5" borderId="29" xfId="0" applyFont="1" applyFill="1" applyBorder="1" applyAlignment="1" applyProtection="1">
      <alignment horizontal="center" vertical="center"/>
      <protection locked="0"/>
    </xf>
    <xf numFmtId="2" fontId="34" fillId="0" borderId="29" xfId="0" applyNumberFormat="1" applyFont="1" applyBorder="1" applyAlignment="1" applyProtection="1">
      <alignment horizontal="center" vertical="center"/>
      <protection locked="0"/>
    </xf>
    <xf numFmtId="164" fontId="35" fillId="0" borderId="29" xfId="0" applyNumberFormat="1" applyFont="1" applyBorder="1" applyAlignment="1" applyProtection="1">
      <alignment horizontal="center" vertical="center"/>
      <protection locked="0"/>
    </xf>
    <xf numFmtId="2" fontId="33" fillId="0" borderId="29" xfId="0" applyNumberFormat="1" applyFont="1" applyBorder="1" applyAlignment="1" applyProtection="1">
      <alignment horizontal="center" vertical="center"/>
      <protection locked="0"/>
    </xf>
    <xf numFmtId="164" fontId="33" fillId="0" borderId="29" xfId="0" applyNumberFormat="1" applyFont="1" applyBorder="1" applyAlignment="1" applyProtection="1">
      <alignment horizontal="center" vertical="center"/>
      <protection locked="0"/>
    </xf>
    <xf numFmtId="2" fontId="42" fillId="5" borderId="29" xfId="0" applyNumberFormat="1" applyFont="1" applyFill="1" applyBorder="1" applyAlignment="1" applyProtection="1">
      <alignment horizontal="center" vertical="center"/>
    </xf>
    <xf numFmtId="0" fontId="34" fillId="5" borderId="29" xfId="0" applyNumberFormat="1" applyFont="1" applyFill="1" applyBorder="1" applyAlignment="1" applyProtection="1">
      <alignment horizontal="center" vertical="center"/>
    </xf>
    <xf numFmtId="164" fontId="42" fillId="5" borderId="29" xfId="0" applyNumberFormat="1" applyFont="1" applyFill="1" applyBorder="1" applyAlignment="1" applyProtection="1">
      <alignment horizontal="center" vertical="center"/>
    </xf>
    <xf numFmtId="2" fontId="42" fillId="12" borderId="29" xfId="0" applyNumberFormat="1" applyFont="1" applyFill="1" applyBorder="1" applyAlignment="1" applyProtection="1">
      <alignment horizontal="center" vertical="center"/>
    </xf>
    <xf numFmtId="2" fontId="42" fillId="6" borderId="29" xfId="0" applyNumberFormat="1" applyFont="1" applyFill="1" applyBorder="1" applyAlignment="1" applyProtection="1">
      <alignment horizontal="center" vertical="center"/>
    </xf>
    <xf numFmtId="2" fontId="42" fillId="0" borderId="30" xfId="0" applyNumberFormat="1" applyFont="1" applyBorder="1" applyAlignment="1" applyProtection="1">
      <alignment horizontal="center" vertical="center"/>
    </xf>
    <xf numFmtId="0" fontId="33" fillId="5" borderId="28" xfId="0" applyFont="1" applyFill="1" applyBorder="1" applyAlignment="1" applyProtection="1">
      <alignment horizontal="center" vertical="center"/>
    </xf>
    <xf numFmtId="0" fontId="42" fillId="5" borderId="29" xfId="0" applyNumberFormat="1" applyFont="1" applyFill="1" applyBorder="1" applyAlignment="1" applyProtection="1">
      <alignment horizontal="center" vertical="center"/>
    </xf>
    <xf numFmtId="2" fontId="42" fillId="11" borderId="29" xfId="0" applyNumberFormat="1" applyFont="1" applyFill="1" applyBorder="1" applyAlignment="1" applyProtection="1">
      <alignment horizontal="center" vertical="center"/>
    </xf>
    <xf numFmtId="2" fontId="42" fillId="13" borderId="29" xfId="0" applyNumberFormat="1" applyFont="1" applyFill="1" applyBorder="1" applyAlignment="1" applyProtection="1">
      <alignment horizontal="center" vertical="center"/>
    </xf>
    <xf numFmtId="2" fontId="45" fillId="0" borderId="29" xfId="0" applyNumberFormat="1" applyFont="1" applyFill="1" applyBorder="1" applyAlignment="1" applyProtection="1">
      <alignment horizontal="center" vertical="center"/>
    </xf>
    <xf numFmtId="2" fontId="45" fillId="11" borderId="29" xfId="0" applyNumberFormat="1" applyFont="1" applyFill="1" applyBorder="1" applyAlignment="1" applyProtection="1">
      <alignment horizontal="center" vertical="center"/>
    </xf>
    <xf numFmtId="2" fontId="45" fillId="13" borderId="29" xfId="0" applyNumberFormat="1" applyFont="1" applyFill="1" applyBorder="1" applyAlignment="1" applyProtection="1">
      <alignment horizontal="center" vertical="center"/>
    </xf>
    <xf numFmtId="2" fontId="45" fillId="12" borderId="29" xfId="0" applyNumberFormat="1" applyFont="1" applyFill="1" applyBorder="1" applyAlignment="1" applyProtection="1">
      <alignment horizontal="center" vertic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2" fontId="42" fillId="0" borderId="29" xfId="0" applyNumberFormat="1" applyFont="1" applyBorder="1" applyAlignment="1">
      <alignment horizontal="center" vertical="center"/>
    </xf>
    <xf numFmtId="0" fontId="42" fillId="0" borderId="29" xfId="0" applyNumberFormat="1" applyFont="1" applyBorder="1" applyAlignment="1">
      <alignment horizontal="center" vertical="center"/>
    </xf>
    <xf numFmtId="164" fontId="42" fillId="0" borderId="29" xfId="0" applyNumberFormat="1" applyFont="1" applyBorder="1" applyAlignment="1">
      <alignment horizontal="center" vertical="center"/>
    </xf>
    <xf numFmtId="0" fontId="45" fillId="0" borderId="29" xfId="0" applyFont="1" applyBorder="1" applyAlignment="1">
      <alignment horizontal="center" vertical="center"/>
    </xf>
    <xf numFmtId="0" fontId="42" fillId="0" borderId="29" xfId="0" applyFont="1" applyBorder="1" applyAlignment="1">
      <alignment horizontal="center" vertical="center"/>
    </xf>
    <xf numFmtId="0" fontId="45" fillId="11" borderId="29" xfId="0" applyFont="1" applyFill="1" applyBorder="1" applyAlignment="1">
      <alignment horizontal="center" vertical="center"/>
    </xf>
    <xf numFmtId="0" fontId="45" fillId="13" borderId="29" xfId="0" applyFont="1" applyFill="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vertical="center"/>
    </xf>
    <xf numFmtId="0" fontId="33" fillId="5" borderId="32" xfId="0" applyFont="1" applyFill="1" applyBorder="1" applyAlignment="1" applyProtection="1">
      <alignment horizontal="center" vertical="center"/>
      <protection locked="0"/>
    </xf>
    <xf numFmtId="2" fontId="33" fillId="0" borderId="32" xfId="0" applyNumberFormat="1" applyFont="1" applyBorder="1" applyAlignment="1" applyProtection="1">
      <alignment horizontal="center" vertical="center"/>
      <protection locked="0"/>
    </xf>
    <xf numFmtId="164" fontId="33" fillId="0" borderId="32" xfId="0" applyNumberFormat="1" applyFont="1" applyBorder="1" applyAlignment="1" applyProtection="1">
      <alignment horizontal="center" vertical="center"/>
      <protection locked="0"/>
    </xf>
    <xf numFmtId="2" fontId="42" fillId="0" borderId="32" xfId="0" applyNumberFormat="1" applyFont="1" applyBorder="1" applyAlignment="1">
      <alignment horizontal="center" vertical="center"/>
    </xf>
    <xf numFmtId="0" fontId="42" fillId="0" borderId="32" xfId="0" applyNumberFormat="1" applyFont="1" applyBorder="1" applyAlignment="1">
      <alignment horizontal="center" vertical="center"/>
    </xf>
    <xf numFmtId="164" fontId="42" fillId="0" borderId="32" xfId="0" applyNumberFormat="1" applyFont="1" applyBorder="1" applyAlignment="1">
      <alignment horizontal="center" vertical="center"/>
    </xf>
    <xf numFmtId="0" fontId="45" fillId="11" borderId="32" xfId="0" applyFont="1" applyFill="1" applyBorder="1" applyAlignment="1">
      <alignment horizontal="center" vertical="center"/>
    </xf>
    <xf numFmtId="0" fontId="42" fillId="0" borderId="32" xfId="0" applyFont="1" applyBorder="1" applyAlignment="1">
      <alignment horizontal="center" vertical="center"/>
    </xf>
    <xf numFmtId="2" fontId="42" fillId="6" borderId="32" xfId="0" applyNumberFormat="1" applyFont="1" applyFill="1" applyBorder="1" applyAlignment="1" applyProtection="1">
      <alignment horizontal="center" vertical="center"/>
    </xf>
    <xf numFmtId="2" fontId="42" fillId="0" borderId="33" xfId="0" applyNumberFormat="1" applyFont="1" applyBorder="1" applyAlignment="1" applyProtection="1">
      <alignment horizontal="center" vertical="center"/>
    </xf>
    <xf numFmtId="2" fontId="34" fillId="5" borderId="29" xfId="0" applyNumberFormat="1" applyFont="1" applyFill="1" applyBorder="1" applyAlignment="1" applyProtection="1">
      <alignment horizontal="center" vertical="center"/>
    </xf>
    <xf numFmtId="164" fontId="34" fillId="5" borderId="29" xfId="0" applyNumberFormat="1" applyFont="1" applyFill="1" applyBorder="1" applyAlignment="1" applyProtection="1">
      <alignment horizontal="center" vertical="center"/>
    </xf>
    <xf numFmtId="2" fontId="34" fillId="6" borderId="29" xfId="0" applyNumberFormat="1" applyFont="1" applyFill="1" applyBorder="1" applyAlignment="1" applyProtection="1">
      <alignment horizontal="center" vertical="center"/>
    </xf>
    <xf numFmtId="2" fontId="34" fillId="0" borderId="30"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99" t="s">
        <v>33</v>
      </c>
      <c r="B1" s="99"/>
      <c r="C1" s="99"/>
      <c r="D1" s="99"/>
      <c r="E1" s="99"/>
    </row>
    <row r="2" spans="1:26" ht="20.25" x14ac:dyDescent="0.3">
      <c r="A2" s="99" t="s">
        <v>98</v>
      </c>
      <c r="B2" s="99"/>
      <c r="C2" s="99"/>
      <c r="D2" s="99"/>
      <c r="E2" s="99"/>
    </row>
    <row r="3" spans="1:26" ht="20.25" x14ac:dyDescent="0.3">
      <c r="A3" s="99"/>
      <c r="B3" s="99"/>
      <c r="C3" s="99"/>
      <c r="D3" s="99"/>
      <c r="E3" s="99"/>
    </row>
    <row r="4" spans="1:26" ht="18" x14ac:dyDescent="0.25">
      <c r="A4" s="40" t="s">
        <v>34</v>
      </c>
      <c r="B4" s="40" t="s">
        <v>35</v>
      </c>
      <c r="H4" s="30"/>
      <c r="Z4" s="14">
        <f t="shared" ref="Z4:Z35" ca="1" si="0">IF(ISBLANK(A4),"",RAND())</f>
        <v>0.22798183411542194</v>
      </c>
    </row>
    <row r="5" spans="1:26" x14ac:dyDescent="0.2">
      <c r="A5" s="41" t="s">
        <v>101</v>
      </c>
      <c r="B5" s="12"/>
      <c r="Z5" s="14">
        <f t="shared" ca="1" si="0"/>
        <v>0.95269502160745256</v>
      </c>
    </row>
    <row r="6" spans="1:26" x14ac:dyDescent="0.2">
      <c r="A6" s="12" t="s">
        <v>99</v>
      </c>
      <c r="B6" s="12"/>
      <c r="Z6" s="14">
        <f t="shared" ca="1" si="0"/>
        <v>0.74075219089177846</v>
      </c>
    </row>
    <row r="7" spans="1:26" x14ac:dyDescent="0.2">
      <c r="A7" s="12" t="s">
        <v>103</v>
      </c>
      <c r="B7" s="12"/>
      <c r="Z7" s="14">
        <f t="shared" ca="1" si="0"/>
        <v>0.24937398253965837</v>
      </c>
    </row>
    <row r="8" spans="1:26" x14ac:dyDescent="0.2">
      <c r="A8" s="12" t="s">
        <v>106</v>
      </c>
      <c r="B8" s="12"/>
      <c r="Z8" s="14">
        <f t="shared" ca="1" si="0"/>
        <v>0.76399935339269187</v>
      </c>
    </row>
    <row r="9" spans="1:26" x14ac:dyDescent="0.2">
      <c r="A9" s="12" t="s">
        <v>110</v>
      </c>
      <c r="B9" s="12"/>
      <c r="Z9" s="14">
        <f t="shared" ca="1" si="0"/>
        <v>0.31277875847477876</v>
      </c>
    </row>
    <row r="10" spans="1:26" x14ac:dyDescent="0.2">
      <c r="A10" s="12" t="s">
        <v>108</v>
      </c>
      <c r="B10" s="12"/>
      <c r="Z10" s="14">
        <f t="shared" ca="1" si="0"/>
        <v>7.9588115243655055E-2</v>
      </c>
    </row>
    <row r="11" spans="1:26" x14ac:dyDescent="0.2">
      <c r="A11" s="12" t="s">
        <v>102</v>
      </c>
      <c r="B11" s="12"/>
      <c r="Z11" s="14">
        <f t="shared" ca="1" si="0"/>
        <v>0.8884725696498933</v>
      </c>
    </row>
    <row r="12" spans="1:26" x14ac:dyDescent="0.2">
      <c r="A12" s="12" t="s">
        <v>104</v>
      </c>
      <c r="B12" s="12"/>
      <c r="Z12" s="14">
        <f t="shared" ca="1" si="0"/>
        <v>0.57571358012445417</v>
      </c>
    </row>
    <row r="13" spans="1:26" x14ac:dyDescent="0.2">
      <c r="A13" s="12" t="s">
        <v>109</v>
      </c>
      <c r="B13" s="12"/>
      <c r="Z13" s="14">
        <f t="shared" ca="1" si="0"/>
        <v>0.44565027182309702</v>
      </c>
    </row>
    <row r="14" spans="1:26" x14ac:dyDescent="0.2">
      <c r="A14" s="12" t="s">
        <v>107</v>
      </c>
      <c r="B14" s="12"/>
      <c r="Z14" s="14">
        <f t="shared" ca="1" si="0"/>
        <v>0.2101756383600577</v>
      </c>
    </row>
    <row r="15" spans="1:26" x14ac:dyDescent="0.2">
      <c r="A15" s="12" t="s">
        <v>105</v>
      </c>
      <c r="B15" s="12"/>
      <c r="Z15" s="14">
        <f t="shared" ca="1" si="0"/>
        <v>0.23766778368887043</v>
      </c>
    </row>
    <row r="16" spans="1:26" x14ac:dyDescent="0.2">
      <c r="A16" s="12" t="s">
        <v>111</v>
      </c>
      <c r="B16" s="12"/>
      <c r="Z16" s="14">
        <f t="shared" ca="1" si="0"/>
        <v>0.86032340593755652</v>
      </c>
    </row>
    <row r="17" spans="1:26" x14ac:dyDescent="0.2">
      <c r="A17" s="12" t="s">
        <v>100</v>
      </c>
      <c r="B17" s="12"/>
      <c r="H17" s="30"/>
      <c r="J17" s="14" t="str">
        <f ca="1">IF(ISBLANK(E16),"",RAND())</f>
        <v/>
      </c>
      <c r="Z17" s="14">
        <f t="shared" ca="1" si="0"/>
        <v>0.40778818357158164</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84"/>
  <sheetViews>
    <sheetView tabSelected="1" topLeftCell="P1" zoomScale="116" zoomScaleNormal="116" workbookViewId="0">
      <selection activeCell="AC22" sqref="B2:AC22"/>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ol min="16" max="16" width="6.4257812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1"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c r="AE1" s="96"/>
    </row>
    <row r="2" spans="1:31" ht="12.75" customHeight="1" thickTop="1" x14ac:dyDescent="0.2">
      <c r="A2" s="97"/>
      <c r="B2" s="140"/>
      <c r="C2" s="141"/>
      <c r="D2" s="141"/>
      <c r="E2" s="142"/>
      <c r="F2" s="142"/>
      <c r="G2" s="143"/>
      <c r="H2" s="143"/>
      <c r="I2" s="144"/>
      <c r="J2" s="144"/>
      <c r="K2" s="145" t="s">
        <v>112</v>
      </c>
      <c r="L2" s="146" t="s">
        <v>113</v>
      </c>
      <c r="M2" s="147" t="s">
        <v>1</v>
      </c>
      <c r="N2" s="147" t="s">
        <v>1</v>
      </c>
      <c r="O2" s="147" t="s">
        <v>1</v>
      </c>
      <c r="P2" s="147" t="s">
        <v>126</v>
      </c>
      <c r="Q2" s="147" t="s">
        <v>1</v>
      </c>
      <c r="R2" s="148" t="s">
        <v>2</v>
      </c>
      <c r="S2" s="149" t="s">
        <v>4</v>
      </c>
      <c r="T2" s="149" t="s">
        <v>4</v>
      </c>
      <c r="U2" s="147" t="s">
        <v>4</v>
      </c>
      <c r="V2" s="147" t="s">
        <v>4</v>
      </c>
      <c r="W2" s="147" t="s">
        <v>3</v>
      </c>
      <c r="X2" s="148" t="s">
        <v>2</v>
      </c>
      <c r="Y2" s="148" t="s">
        <v>117</v>
      </c>
      <c r="Z2" s="150"/>
      <c r="AA2" s="150" t="s">
        <v>114</v>
      </c>
      <c r="AB2" s="150" t="s">
        <v>117</v>
      </c>
      <c r="AC2" s="151" t="s">
        <v>115</v>
      </c>
      <c r="AD2" s="130"/>
      <c r="AE2" s="96"/>
    </row>
    <row r="3" spans="1:31" ht="34.5" customHeight="1" x14ac:dyDescent="0.2">
      <c r="A3" s="97"/>
      <c r="B3" s="152" t="s">
        <v>5</v>
      </c>
      <c r="C3" s="153" t="s">
        <v>122</v>
      </c>
      <c r="D3" s="154" t="s">
        <v>121</v>
      </c>
      <c r="E3" s="155" t="s">
        <v>120</v>
      </c>
      <c r="F3" s="155" t="s">
        <v>119</v>
      </c>
      <c r="G3" s="156" t="s">
        <v>120</v>
      </c>
      <c r="H3" s="156" t="s">
        <v>119</v>
      </c>
      <c r="I3" s="157" t="s">
        <v>120</v>
      </c>
      <c r="J3" s="157" t="s">
        <v>119</v>
      </c>
      <c r="K3" s="158" t="s">
        <v>120</v>
      </c>
      <c r="L3" s="158" t="s">
        <v>119</v>
      </c>
      <c r="M3" s="159" t="s">
        <v>10</v>
      </c>
      <c r="N3" s="159" t="s">
        <v>11</v>
      </c>
      <c r="O3" s="159" t="s">
        <v>13</v>
      </c>
      <c r="P3" s="159" t="s">
        <v>127</v>
      </c>
      <c r="Q3" s="159" t="s">
        <v>12</v>
      </c>
      <c r="R3" s="159" t="s">
        <v>14</v>
      </c>
      <c r="S3" s="159" t="s">
        <v>0</v>
      </c>
      <c r="T3" s="159" t="s">
        <v>15</v>
      </c>
      <c r="U3" s="160" t="s">
        <v>3</v>
      </c>
      <c r="V3" s="160" t="s">
        <v>16</v>
      </c>
      <c r="W3" s="161" t="s">
        <v>17</v>
      </c>
      <c r="X3" s="161" t="s">
        <v>18</v>
      </c>
      <c r="Y3" s="159" t="s">
        <v>118</v>
      </c>
      <c r="Z3" s="159" t="s">
        <v>75</v>
      </c>
      <c r="AA3" s="159"/>
      <c r="AB3" s="159" t="s">
        <v>123</v>
      </c>
      <c r="AC3" s="162" t="s">
        <v>116</v>
      </c>
      <c r="AD3" s="130"/>
      <c r="AE3" s="96"/>
    </row>
    <row r="4" spans="1:31" ht="21.95" customHeight="1" x14ac:dyDescent="0.2">
      <c r="A4" s="97"/>
      <c r="B4" s="163">
        <v>1</v>
      </c>
      <c r="C4" s="164" t="s">
        <v>136</v>
      </c>
      <c r="D4" s="165" t="s">
        <v>124</v>
      </c>
      <c r="E4" s="166">
        <v>32.799999999999997</v>
      </c>
      <c r="F4" s="167">
        <v>5.0860000000000003</v>
      </c>
      <c r="G4" s="168">
        <v>27.55</v>
      </c>
      <c r="H4" s="167">
        <v>5.2750000000000004</v>
      </c>
      <c r="I4" s="168">
        <v>30.05</v>
      </c>
      <c r="J4" s="169">
        <v>5.39</v>
      </c>
      <c r="K4" s="166">
        <v>33.049999999999997</v>
      </c>
      <c r="L4" s="167">
        <v>5.26</v>
      </c>
      <c r="M4" s="170">
        <f>SUM(E4,G4,I4,K4,)</f>
        <v>123.44999999999999</v>
      </c>
      <c r="N4" s="170">
        <f>MIN(E4,G4,I4,K4)</f>
        <v>27.55</v>
      </c>
      <c r="O4" s="170">
        <f>M4-N4</f>
        <v>95.899999999999991</v>
      </c>
      <c r="P4" s="171">
        <v>1</v>
      </c>
      <c r="Q4" s="170">
        <f>MAX(E4,G4,I4,K4)</f>
        <v>33.049999999999997</v>
      </c>
      <c r="R4" s="172">
        <f>MIN(F4,H4,J4,L4)</f>
        <v>5.0860000000000003</v>
      </c>
      <c r="S4" s="173"/>
      <c r="T4" s="170" t="s">
        <v>129</v>
      </c>
      <c r="U4" s="170">
        <v>30.25</v>
      </c>
      <c r="V4" s="172">
        <v>4.9509999999999996</v>
      </c>
      <c r="W4" s="205">
        <f>MAX(Q4,U4)</f>
        <v>33.049999999999997</v>
      </c>
      <c r="X4" s="206">
        <f>MIN(R4,V4)</f>
        <v>4.9509999999999996</v>
      </c>
      <c r="Y4" s="207">
        <f>887/X4</f>
        <v>179.15572611593618</v>
      </c>
      <c r="Z4" s="207"/>
      <c r="AA4" s="207">
        <f>180/X4</f>
        <v>36.356291658250861</v>
      </c>
      <c r="AB4" s="207">
        <f>73.94/X4</f>
        <v>14.934356695617048</v>
      </c>
      <c r="AC4" s="175">
        <f>W4/AA4*100</f>
        <v>90.905861111111093</v>
      </c>
      <c r="AD4" s="131"/>
      <c r="AE4" s="120"/>
    </row>
    <row r="5" spans="1:31" ht="21.95" customHeight="1" x14ac:dyDescent="0.2">
      <c r="A5" s="97"/>
      <c r="B5" s="176">
        <v>2</v>
      </c>
      <c r="C5" s="164" t="s">
        <v>137</v>
      </c>
      <c r="D5" s="165" t="s">
        <v>124</v>
      </c>
      <c r="E5" s="168">
        <v>30.55</v>
      </c>
      <c r="F5" s="169">
        <v>5.4850000000000003</v>
      </c>
      <c r="G5" s="168">
        <v>30.3</v>
      </c>
      <c r="H5" s="169">
        <v>5.3150000000000004</v>
      </c>
      <c r="I5" s="168">
        <v>29.75</v>
      </c>
      <c r="J5" s="167">
        <v>5.1459999999999999</v>
      </c>
      <c r="K5" s="168">
        <v>29</v>
      </c>
      <c r="L5" s="169">
        <v>5.508</v>
      </c>
      <c r="M5" s="170">
        <f>SUM(E5,G5,I5,K5,)</f>
        <v>119.6</v>
      </c>
      <c r="N5" s="170">
        <f>MIN(E5,G5,I5,K5)</f>
        <v>29</v>
      </c>
      <c r="O5" s="170">
        <f>M5-N5</f>
        <v>90.6</v>
      </c>
      <c r="P5" s="177">
        <v>3</v>
      </c>
      <c r="Q5" s="170">
        <f>MAX(E5,G5,I5,K5)</f>
        <v>30.55</v>
      </c>
      <c r="R5" s="172">
        <f>MIN(F5,H5,J5,L5)</f>
        <v>5.1459999999999999</v>
      </c>
      <c r="S5" s="178"/>
      <c r="T5" s="170" t="s">
        <v>129</v>
      </c>
      <c r="U5" s="170">
        <v>30.05</v>
      </c>
      <c r="V5" s="172">
        <v>5.2290000000000001</v>
      </c>
      <c r="W5" s="170">
        <f>MAX(Q5,U5)</f>
        <v>30.55</v>
      </c>
      <c r="X5" s="172">
        <f>MIN(R5,V5)</f>
        <v>5.1459999999999999</v>
      </c>
      <c r="Y5" s="174">
        <f>887/X5</f>
        <v>172.3668869024485</v>
      </c>
      <c r="Z5" s="174"/>
      <c r="AA5" s="174">
        <f>180/X5</f>
        <v>34.978624174115822</v>
      </c>
      <c r="AB5" s="174">
        <f>73.94/X5</f>
        <v>14.368441507967352</v>
      </c>
      <c r="AC5" s="175">
        <f>W5/AA5*100</f>
        <v>87.339055555555547</v>
      </c>
      <c r="AD5" s="131"/>
      <c r="AE5" s="120"/>
    </row>
    <row r="6" spans="1:31" ht="21.95" customHeight="1" x14ac:dyDescent="0.2">
      <c r="A6" s="97"/>
      <c r="B6" s="176">
        <v>3</v>
      </c>
      <c r="C6" s="164" t="s">
        <v>138</v>
      </c>
      <c r="D6" s="165" t="s">
        <v>124</v>
      </c>
      <c r="E6" s="168">
        <v>31.45</v>
      </c>
      <c r="F6" s="169">
        <v>5.1319999999999997</v>
      </c>
      <c r="G6" s="166">
        <v>31.65</v>
      </c>
      <c r="H6" s="169">
        <v>5.4480000000000004</v>
      </c>
      <c r="I6" s="166">
        <v>30.55</v>
      </c>
      <c r="J6" s="169">
        <v>5.2469999999999999</v>
      </c>
      <c r="K6" s="168">
        <v>31.55</v>
      </c>
      <c r="L6" s="169">
        <v>5.2270000000000003</v>
      </c>
      <c r="M6" s="170">
        <f>SUM(E6,G6,I6,K6,)</f>
        <v>125.19999999999999</v>
      </c>
      <c r="N6" s="170">
        <f>MIN(E6,G6,I6,K6)</f>
        <v>30.55</v>
      </c>
      <c r="O6" s="170">
        <f>M6-N6</f>
        <v>94.649999999999991</v>
      </c>
      <c r="P6" s="177">
        <v>2</v>
      </c>
      <c r="Q6" s="170">
        <f>MAX(E6,G6,I6,K6)</f>
        <v>31.65</v>
      </c>
      <c r="R6" s="172">
        <f>MIN(F6,H6,J6,L6)</f>
        <v>5.1319999999999997</v>
      </c>
      <c r="S6" s="179"/>
      <c r="T6" s="170" t="s">
        <v>129</v>
      </c>
      <c r="U6" s="170">
        <v>29.55</v>
      </c>
      <c r="V6" s="172">
        <v>5.359</v>
      </c>
      <c r="W6" s="170">
        <f>MAX(Q6,U6)</f>
        <v>31.65</v>
      </c>
      <c r="X6" s="172">
        <f>MIN(R6,V6)</f>
        <v>5.1319999999999997</v>
      </c>
      <c r="Y6" s="174">
        <f>887/X6</f>
        <v>172.83710054559626</v>
      </c>
      <c r="Z6" s="174"/>
      <c r="AA6" s="174">
        <f>180/X6</f>
        <v>35.074045206547154</v>
      </c>
      <c r="AB6" s="174">
        <f>73.94/X6</f>
        <v>14.407638347622759</v>
      </c>
      <c r="AC6" s="175">
        <f>W6/AA6*100</f>
        <v>90.237666666666655</v>
      </c>
      <c r="AD6" s="131"/>
      <c r="AE6" s="120"/>
    </row>
    <row r="7" spans="1:31" ht="21.95" customHeight="1" x14ac:dyDescent="0.2">
      <c r="A7" s="97"/>
      <c r="B7" s="176">
        <v>4</v>
      </c>
      <c r="C7" s="164" t="s">
        <v>139</v>
      </c>
      <c r="D7" s="165" t="s">
        <v>124</v>
      </c>
      <c r="E7" s="168">
        <v>29.05</v>
      </c>
      <c r="F7" s="169">
        <v>5.6340000000000003</v>
      </c>
      <c r="G7" s="168">
        <v>27.9</v>
      </c>
      <c r="H7" s="169">
        <v>6.0049999999999999</v>
      </c>
      <c r="I7" s="168">
        <v>28.8</v>
      </c>
      <c r="J7" s="169">
        <v>6.0540000000000003</v>
      </c>
      <c r="K7" s="168">
        <v>27.65</v>
      </c>
      <c r="L7" s="169">
        <v>5.7770000000000001</v>
      </c>
      <c r="M7" s="170">
        <f>SUM(E7,G7,I7,K7,)</f>
        <v>113.4</v>
      </c>
      <c r="N7" s="170">
        <f>MIN(E7,G7,I7,K7)</f>
        <v>27.65</v>
      </c>
      <c r="O7" s="170">
        <f>M7-N7</f>
        <v>85.75</v>
      </c>
      <c r="P7" s="177">
        <v>4</v>
      </c>
      <c r="Q7" s="170">
        <f>MAX(E7,G7,I7,K7)</f>
        <v>29.05</v>
      </c>
      <c r="R7" s="172">
        <f>MIN(F7,H7,J7,L7)</f>
        <v>5.6340000000000003</v>
      </c>
      <c r="S7" s="180" t="s">
        <v>135</v>
      </c>
      <c r="T7" s="170" t="s">
        <v>129</v>
      </c>
      <c r="U7" s="170">
        <v>28.45</v>
      </c>
      <c r="V7" s="172">
        <v>6.1219999999999999</v>
      </c>
      <c r="W7" s="170">
        <v>29.1</v>
      </c>
      <c r="X7" s="172">
        <v>5.5250000000000004</v>
      </c>
      <c r="Y7" s="174">
        <f>887/X7</f>
        <v>160.54298642533936</v>
      </c>
      <c r="Z7" s="174"/>
      <c r="AA7" s="174">
        <f>180/X7</f>
        <v>32.579185520361989</v>
      </c>
      <c r="AB7" s="174">
        <f>73.94/X7</f>
        <v>13.382805429864252</v>
      </c>
      <c r="AC7" s="175">
        <f>W7/AA7*100</f>
        <v>89.32083333333334</v>
      </c>
      <c r="AD7" s="131"/>
      <c r="AE7" s="120"/>
    </row>
    <row r="8" spans="1:31" ht="21.95" customHeight="1" x14ac:dyDescent="0.2">
      <c r="A8" s="97"/>
      <c r="B8" s="176">
        <v>5</v>
      </c>
      <c r="C8" s="164" t="s">
        <v>140</v>
      </c>
      <c r="D8" s="165" t="s">
        <v>125</v>
      </c>
      <c r="E8" s="168">
        <v>28.05</v>
      </c>
      <c r="F8" s="169">
        <v>5.673</v>
      </c>
      <c r="G8" s="168">
        <v>26.55</v>
      </c>
      <c r="H8" s="169">
        <v>5.827</v>
      </c>
      <c r="I8" s="168">
        <v>24.55</v>
      </c>
      <c r="J8" s="169">
        <v>6.1580000000000004</v>
      </c>
      <c r="K8" s="168">
        <v>26.4</v>
      </c>
      <c r="L8" s="169">
        <v>5.7889999999999997</v>
      </c>
      <c r="M8" s="170">
        <f>SUM(E8,G8,I8,K8,)</f>
        <v>105.55000000000001</v>
      </c>
      <c r="N8" s="170">
        <f>MIN(E8,G8,I8,K8)</f>
        <v>24.55</v>
      </c>
      <c r="O8" s="170">
        <f>M8-N8</f>
        <v>81.000000000000014</v>
      </c>
      <c r="P8" s="177">
        <v>6</v>
      </c>
      <c r="Q8" s="170">
        <f>MAX(E8,G8,I8,K8)</f>
        <v>28.05</v>
      </c>
      <c r="R8" s="172">
        <f>MIN(F8,H8,J8,L8)</f>
        <v>5.673</v>
      </c>
      <c r="S8" s="181"/>
      <c r="T8" s="170" t="s">
        <v>130</v>
      </c>
      <c r="U8" s="170">
        <v>26.9</v>
      </c>
      <c r="V8" s="172">
        <v>5.6589999999999998</v>
      </c>
      <c r="W8" s="170">
        <f>MAX(Q8,U8)</f>
        <v>28.05</v>
      </c>
      <c r="X8" s="172">
        <f>MIN(R8,V8)</f>
        <v>5.6589999999999998</v>
      </c>
      <c r="Y8" s="174">
        <f>887/X8</f>
        <v>156.7414737586146</v>
      </c>
      <c r="Z8" s="174"/>
      <c r="AA8" s="174">
        <f>180/X8</f>
        <v>31.807739883371621</v>
      </c>
      <c r="AB8" s="174">
        <f>73.94/X8</f>
        <v>13.065912705424987</v>
      </c>
      <c r="AC8" s="175">
        <f>W8/AA8*100</f>
        <v>88.186083333333329</v>
      </c>
      <c r="AD8" s="131"/>
      <c r="AE8" s="120"/>
    </row>
    <row r="9" spans="1:31" ht="21.95" customHeight="1" x14ac:dyDescent="0.2">
      <c r="A9" s="97"/>
      <c r="B9" s="176">
        <v>6</v>
      </c>
      <c r="C9" s="164" t="s">
        <v>141</v>
      </c>
      <c r="D9" s="165" t="s">
        <v>124</v>
      </c>
      <c r="E9" s="168">
        <v>27.55</v>
      </c>
      <c r="F9" s="169">
        <v>6.0220000000000002</v>
      </c>
      <c r="G9" s="168">
        <v>26.5</v>
      </c>
      <c r="H9" s="169">
        <v>5.6340000000000003</v>
      </c>
      <c r="I9" s="168">
        <v>27.05</v>
      </c>
      <c r="J9" s="169">
        <v>6.1740000000000004</v>
      </c>
      <c r="K9" s="168">
        <v>27.1</v>
      </c>
      <c r="L9" s="169">
        <v>6.0519999999999996</v>
      </c>
      <c r="M9" s="170">
        <f>SUM(E9,G9,I9,K9,)</f>
        <v>108.19999999999999</v>
      </c>
      <c r="N9" s="170">
        <f>MIN(E9,G9,I9,K9)</f>
        <v>26.5</v>
      </c>
      <c r="O9" s="170">
        <f>M9-N9</f>
        <v>81.699999999999989</v>
      </c>
      <c r="P9" s="177">
        <v>5</v>
      </c>
      <c r="Q9" s="170">
        <f>MAX(E9,G9,I9,K9)</f>
        <v>27.55</v>
      </c>
      <c r="R9" s="172">
        <f>MIN(F9,H9,J9,L9)</f>
        <v>5.6340000000000003</v>
      </c>
      <c r="S9" s="182"/>
      <c r="T9" s="170" t="s">
        <v>130</v>
      </c>
      <c r="U9" s="170">
        <v>25.2</v>
      </c>
      <c r="V9" s="172">
        <v>5.8019999999999996</v>
      </c>
      <c r="W9" s="170">
        <f>MAX(Q9,U9)</f>
        <v>27.55</v>
      </c>
      <c r="X9" s="172">
        <f>MIN(R9,V9)</f>
        <v>5.6340000000000003</v>
      </c>
      <c r="Y9" s="174">
        <f>887/X9</f>
        <v>157.4369897053603</v>
      </c>
      <c r="Z9" s="174"/>
      <c r="AA9" s="174">
        <f>180/X9</f>
        <v>31.948881789137378</v>
      </c>
      <c r="AB9" s="174">
        <f>73.94/X9</f>
        <v>13.123890663826765</v>
      </c>
      <c r="AC9" s="175">
        <f>W9/AA9*100</f>
        <v>86.231500000000011</v>
      </c>
      <c r="AD9" s="131"/>
      <c r="AE9" s="120"/>
    </row>
    <row r="10" spans="1:31" ht="21.95" customHeight="1" x14ac:dyDescent="0.2">
      <c r="A10" s="97"/>
      <c r="B10" s="176">
        <v>7</v>
      </c>
      <c r="C10" s="164" t="s">
        <v>143</v>
      </c>
      <c r="D10" s="165" t="s">
        <v>124</v>
      </c>
      <c r="E10" s="168">
        <v>26.4</v>
      </c>
      <c r="F10" s="169">
        <v>5.5460000000000003</v>
      </c>
      <c r="G10" s="168">
        <v>26.45</v>
      </c>
      <c r="H10" s="169">
        <v>6.1150000000000002</v>
      </c>
      <c r="I10" s="168">
        <v>24.65</v>
      </c>
      <c r="J10" s="169">
        <v>5.77</v>
      </c>
      <c r="K10" s="168">
        <v>26.05</v>
      </c>
      <c r="L10" s="169">
        <v>5.9660000000000002</v>
      </c>
      <c r="M10" s="170">
        <f>SUM(E10,G10,I10,K10,)</f>
        <v>103.55</v>
      </c>
      <c r="N10" s="170">
        <f>MIN(E10,G10,I10,K10)</f>
        <v>24.65</v>
      </c>
      <c r="O10" s="170">
        <f>M10-N10</f>
        <v>78.900000000000006</v>
      </c>
      <c r="P10" s="177">
        <v>7</v>
      </c>
      <c r="Q10" s="170">
        <f>MAX(E10,G10,I10,K10)</f>
        <v>26.45</v>
      </c>
      <c r="R10" s="172">
        <f>MIN(F10,H10,J10,L10)</f>
        <v>5.5460000000000003</v>
      </c>
      <c r="S10" s="180" t="s">
        <v>135</v>
      </c>
      <c r="T10" s="170" t="s">
        <v>130</v>
      </c>
      <c r="U10" s="170">
        <v>22.2</v>
      </c>
      <c r="V10" s="172">
        <v>5.79</v>
      </c>
      <c r="W10" s="170">
        <v>28.9</v>
      </c>
      <c r="X10" s="172">
        <f>MIN(R10,V10)</f>
        <v>5.5460000000000003</v>
      </c>
      <c r="Y10" s="174">
        <f>887/X10</f>
        <v>159.93508835196536</v>
      </c>
      <c r="Z10" s="174"/>
      <c r="AA10" s="174">
        <f>180/X10</f>
        <v>32.455824017309773</v>
      </c>
      <c r="AB10" s="174">
        <f>73.94/X10</f>
        <v>13.332131265777136</v>
      </c>
      <c r="AC10" s="175">
        <f>W10/AA10*100</f>
        <v>89.044111111111107</v>
      </c>
      <c r="AD10" s="131"/>
      <c r="AE10" s="120"/>
    </row>
    <row r="11" spans="1:31" ht="21.95" customHeight="1" x14ac:dyDescent="0.2">
      <c r="A11" s="97"/>
      <c r="B11" s="176">
        <v>8</v>
      </c>
      <c r="C11" s="164" t="s">
        <v>142</v>
      </c>
      <c r="D11" s="165" t="s">
        <v>125</v>
      </c>
      <c r="E11" s="168">
        <v>26.2</v>
      </c>
      <c r="F11" s="169">
        <v>6.6970000000000001</v>
      </c>
      <c r="G11" s="168">
        <v>25.45</v>
      </c>
      <c r="H11" s="169">
        <v>6.8239999999999998</v>
      </c>
      <c r="I11" s="168">
        <v>25.5</v>
      </c>
      <c r="J11" s="169">
        <v>6.6379999999999999</v>
      </c>
      <c r="K11" s="168">
        <v>24.75</v>
      </c>
      <c r="L11" s="169">
        <v>6.9610000000000003</v>
      </c>
      <c r="M11" s="170">
        <f>SUM(E11,G11,I11,K11,)</f>
        <v>101.9</v>
      </c>
      <c r="N11" s="170">
        <f>MIN(E11,G11,I11,K11)</f>
        <v>24.75</v>
      </c>
      <c r="O11" s="170">
        <f>M11-N11</f>
        <v>77.150000000000006</v>
      </c>
      <c r="P11" s="177">
        <v>9</v>
      </c>
      <c r="Q11" s="170">
        <f>MAX(E11,G11,I11,K11)</f>
        <v>26.2</v>
      </c>
      <c r="R11" s="172">
        <f>MIN(F11,H11,J11,L11)</f>
        <v>6.6379999999999999</v>
      </c>
      <c r="S11" s="181"/>
      <c r="T11" s="170" t="s">
        <v>131</v>
      </c>
      <c r="U11" s="170">
        <v>25.95</v>
      </c>
      <c r="V11" s="172">
        <v>6.4390000000000001</v>
      </c>
      <c r="W11" s="170">
        <f>MAX(Q11,U11)</f>
        <v>26.2</v>
      </c>
      <c r="X11" s="172">
        <f>MIN(R11,V11)</f>
        <v>6.4390000000000001</v>
      </c>
      <c r="Y11" s="174">
        <f>887/X11</f>
        <v>137.75430967541544</v>
      </c>
      <c r="Z11" s="174"/>
      <c r="AA11" s="174">
        <f>180/X11</f>
        <v>27.954651343376302</v>
      </c>
      <c r="AB11" s="174">
        <f>73.94/X11</f>
        <v>11.483149557384687</v>
      </c>
      <c r="AC11" s="208">
        <f>W11/AA11*100</f>
        <v>93.723222222222219</v>
      </c>
      <c r="AD11" s="131"/>
      <c r="AE11" s="120"/>
    </row>
    <row r="12" spans="1:31" ht="21.95" customHeight="1" x14ac:dyDescent="0.2">
      <c r="A12" s="97"/>
      <c r="B12" s="176">
        <v>9</v>
      </c>
      <c r="C12" s="164" t="s">
        <v>144</v>
      </c>
      <c r="D12" s="165" t="s">
        <v>125</v>
      </c>
      <c r="E12" s="168">
        <v>23.05</v>
      </c>
      <c r="F12" s="169">
        <v>6.0670000000000002</v>
      </c>
      <c r="G12" s="168">
        <v>23.7</v>
      </c>
      <c r="H12" s="169">
        <v>6.1070000000000002</v>
      </c>
      <c r="I12" s="168">
        <v>22.1</v>
      </c>
      <c r="J12" s="169">
        <v>6.234</v>
      </c>
      <c r="K12" s="168">
        <v>22.7</v>
      </c>
      <c r="L12" s="169">
        <v>6.4729999999999999</v>
      </c>
      <c r="M12" s="170">
        <f>SUM(E12,G12,I12,K12,)</f>
        <v>91.55</v>
      </c>
      <c r="N12" s="170">
        <f>MIN(E12,G12,I12,K12)</f>
        <v>22.1</v>
      </c>
      <c r="O12" s="170">
        <f>M12-N12</f>
        <v>69.449999999999989</v>
      </c>
      <c r="P12" s="177">
        <v>13</v>
      </c>
      <c r="Q12" s="170">
        <f>MAX(E12,G12,I12,K12)</f>
        <v>23.7</v>
      </c>
      <c r="R12" s="172">
        <f>MIN(F12,H12,J12,L12)</f>
        <v>6.0670000000000002</v>
      </c>
      <c r="S12" s="182"/>
      <c r="T12" s="170" t="s">
        <v>131</v>
      </c>
      <c r="U12" s="170">
        <v>25.55</v>
      </c>
      <c r="V12" s="172">
        <v>6.306</v>
      </c>
      <c r="W12" s="170">
        <f>MAX(Q12,U12)</f>
        <v>25.55</v>
      </c>
      <c r="X12" s="172">
        <v>6.0209999999999999</v>
      </c>
      <c r="Y12" s="174">
        <f>887/X12</f>
        <v>147.31772130875271</v>
      </c>
      <c r="Z12" s="174"/>
      <c r="AA12" s="174">
        <f>180/X12</f>
        <v>29.895366218236173</v>
      </c>
      <c r="AB12" s="174">
        <f>73.94/X12</f>
        <v>12.280352100979904</v>
      </c>
      <c r="AC12" s="175">
        <f>W12/AA12*100</f>
        <v>85.464749999999995</v>
      </c>
      <c r="AD12" s="131"/>
      <c r="AE12" s="120"/>
    </row>
    <row r="13" spans="1:31" ht="21.95" customHeight="1" x14ac:dyDescent="0.2">
      <c r="A13" s="97"/>
      <c r="B13" s="176">
        <v>10</v>
      </c>
      <c r="C13" s="164" t="s">
        <v>145</v>
      </c>
      <c r="D13" s="165" t="s">
        <v>125</v>
      </c>
      <c r="E13" s="168">
        <v>27.25</v>
      </c>
      <c r="F13" s="169">
        <v>5.8949999999999996</v>
      </c>
      <c r="G13" s="168">
        <v>24</v>
      </c>
      <c r="H13" s="169">
        <v>5.7679999999999998</v>
      </c>
      <c r="I13" s="168">
        <v>25.95</v>
      </c>
      <c r="J13" s="169">
        <v>5.6840000000000002</v>
      </c>
      <c r="K13" s="168">
        <v>25.1</v>
      </c>
      <c r="L13" s="169">
        <v>6.5380000000000003</v>
      </c>
      <c r="M13" s="170">
        <f>SUM(E13,G13,I13,K13,)</f>
        <v>102.30000000000001</v>
      </c>
      <c r="N13" s="170">
        <f>MIN(E13,G13,I13,K13)</f>
        <v>24</v>
      </c>
      <c r="O13" s="170">
        <f>M13-N13</f>
        <v>78.300000000000011</v>
      </c>
      <c r="P13" s="177">
        <v>8</v>
      </c>
      <c r="Q13" s="170">
        <f>MAX(E13,G13,I13,K13)</f>
        <v>27.25</v>
      </c>
      <c r="R13" s="172">
        <f>MIN(F13,H13,J13,L13)</f>
        <v>5.6840000000000002</v>
      </c>
      <c r="S13" s="180" t="s">
        <v>135</v>
      </c>
      <c r="T13" s="170" t="s">
        <v>131</v>
      </c>
      <c r="U13" s="170">
        <v>25.2</v>
      </c>
      <c r="V13" s="172">
        <v>5.8780000000000001</v>
      </c>
      <c r="W13" s="170">
        <f>MAX(Q13,U13)</f>
        <v>27.25</v>
      </c>
      <c r="X13" s="172">
        <f>MIN(R13,V13)</f>
        <v>5.6840000000000002</v>
      </c>
      <c r="Y13" s="174">
        <f>887/X13</f>
        <v>156.05207600281491</v>
      </c>
      <c r="Z13" s="174"/>
      <c r="AA13" s="174">
        <f>180/X13</f>
        <v>31.667839549612946</v>
      </c>
      <c r="AB13" s="174">
        <f>73.94/X13</f>
        <v>13.00844475721323</v>
      </c>
      <c r="AC13" s="175">
        <f>W13/AA13*100</f>
        <v>86.049444444444461</v>
      </c>
      <c r="AD13" s="131"/>
      <c r="AE13" s="120"/>
    </row>
    <row r="14" spans="1:31" ht="21.95" customHeight="1" x14ac:dyDescent="0.2">
      <c r="A14" s="97"/>
      <c r="B14" s="176">
        <v>11</v>
      </c>
      <c r="C14" s="164" t="s">
        <v>146</v>
      </c>
      <c r="D14" s="165" t="s">
        <v>125</v>
      </c>
      <c r="E14" s="168">
        <v>25.05</v>
      </c>
      <c r="F14" s="169">
        <v>6.4279999999999999</v>
      </c>
      <c r="G14" s="168">
        <v>24.55</v>
      </c>
      <c r="H14" s="169">
        <v>6.14</v>
      </c>
      <c r="I14" s="168">
        <v>23.15</v>
      </c>
      <c r="J14" s="169">
        <v>5.1589999999999998</v>
      </c>
      <c r="K14" s="168">
        <v>21.05</v>
      </c>
      <c r="L14" s="169">
        <v>7.8840000000000003</v>
      </c>
      <c r="M14" s="170">
        <f>SUM(E14,G14,I14,K14,)</f>
        <v>93.8</v>
      </c>
      <c r="N14" s="170">
        <f>MIN(E14,G14,I14,K14)</f>
        <v>21.05</v>
      </c>
      <c r="O14" s="170">
        <f>M14-N14</f>
        <v>72.75</v>
      </c>
      <c r="P14" s="177">
        <v>10</v>
      </c>
      <c r="Q14" s="170">
        <f>MAX(E14,G14,I14,K14)</f>
        <v>25.05</v>
      </c>
      <c r="R14" s="172">
        <f>MIN(F14,H14,J14,L14)</f>
        <v>5.1589999999999998</v>
      </c>
      <c r="S14" s="183"/>
      <c r="T14" s="170" t="s">
        <v>132</v>
      </c>
      <c r="U14" s="170">
        <v>24.65</v>
      </c>
      <c r="V14" s="172">
        <v>6.5490000000000004</v>
      </c>
      <c r="W14" s="170">
        <f>MAX(Q14,U14)</f>
        <v>25.05</v>
      </c>
      <c r="X14" s="172">
        <f>MIN(R14,V14)</f>
        <v>5.1589999999999998</v>
      </c>
      <c r="Y14" s="174">
        <f>887/X14</f>
        <v>171.93254506687344</v>
      </c>
      <c r="Z14" s="174"/>
      <c r="AA14" s="174">
        <f>180/X14</f>
        <v>34.890482651676685</v>
      </c>
      <c r="AB14" s="174">
        <f>73.94/X14</f>
        <v>14.332234929249855</v>
      </c>
      <c r="AC14" s="175">
        <f>W14/AA14*100</f>
        <v>71.796083333333328</v>
      </c>
      <c r="AD14" s="131"/>
      <c r="AE14" s="120"/>
    </row>
    <row r="15" spans="1:31" ht="21.95" customHeight="1" x14ac:dyDescent="0.2">
      <c r="A15" s="97"/>
      <c r="B15" s="176">
        <v>12</v>
      </c>
      <c r="C15" s="164" t="s">
        <v>147</v>
      </c>
      <c r="D15" s="165" t="s">
        <v>125</v>
      </c>
      <c r="E15" s="168">
        <v>24.6</v>
      </c>
      <c r="F15" s="169">
        <v>6.5060000000000002</v>
      </c>
      <c r="G15" s="168">
        <v>23.45</v>
      </c>
      <c r="H15" s="169">
        <v>6.609</v>
      </c>
      <c r="I15" s="168">
        <v>24.05</v>
      </c>
      <c r="J15" s="169">
        <v>6.4880000000000004</v>
      </c>
      <c r="K15" s="168">
        <v>22.7</v>
      </c>
      <c r="L15" s="169">
        <v>6.7409999999999997</v>
      </c>
      <c r="M15" s="170">
        <f>SUM(E15,G15,I15,K15,)</f>
        <v>94.8</v>
      </c>
      <c r="N15" s="170">
        <f>MIN(E15,G15,I15,K15)</f>
        <v>22.7</v>
      </c>
      <c r="O15" s="170">
        <f>M15-N15</f>
        <v>72.099999999999994</v>
      </c>
      <c r="P15" s="177">
        <v>11</v>
      </c>
      <c r="Q15" s="170">
        <f>MAX(E15,G15,I15,K15)</f>
        <v>24.6</v>
      </c>
      <c r="R15" s="172">
        <f>MIN(F15,H15,J15,L15)</f>
        <v>6.4880000000000004</v>
      </c>
      <c r="S15" s="181"/>
      <c r="T15" s="170" t="s">
        <v>132</v>
      </c>
      <c r="U15" s="170">
        <v>23.65</v>
      </c>
      <c r="V15" s="172">
        <v>6.5670000000000002</v>
      </c>
      <c r="W15" s="170">
        <f>MAX(Q15,U15)</f>
        <v>24.6</v>
      </c>
      <c r="X15" s="172">
        <f>MIN(R15,V15)</f>
        <v>6.4880000000000004</v>
      </c>
      <c r="Y15" s="174">
        <f>887/X15</f>
        <v>136.71393341553636</v>
      </c>
      <c r="Z15" s="174"/>
      <c r="AA15" s="174">
        <f>180/X15</f>
        <v>27.743526510480887</v>
      </c>
      <c r="AB15" s="174">
        <f>73.94/X15</f>
        <v>11.396424167694203</v>
      </c>
      <c r="AC15" s="175">
        <f>W15/AA15*100</f>
        <v>88.669333333333341</v>
      </c>
      <c r="AD15" s="131"/>
      <c r="AE15" s="120"/>
    </row>
    <row r="16" spans="1:31" ht="21.95" customHeight="1" x14ac:dyDescent="0.2">
      <c r="A16" s="97"/>
      <c r="B16" s="176">
        <v>13</v>
      </c>
      <c r="C16" s="164" t="s">
        <v>148</v>
      </c>
      <c r="D16" s="165" t="s">
        <v>125</v>
      </c>
      <c r="E16" s="168">
        <v>25.85</v>
      </c>
      <c r="F16" s="169">
        <v>5.9429999999999996</v>
      </c>
      <c r="G16" s="168">
        <v>22</v>
      </c>
      <c r="H16" s="169">
        <v>6.093</v>
      </c>
      <c r="I16" s="168">
        <v>22.1</v>
      </c>
      <c r="J16" s="169">
        <v>6.5890000000000004</v>
      </c>
      <c r="K16" s="168">
        <v>22.1</v>
      </c>
      <c r="L16" s="169">
        <v>7.0220000000000002</v>
      </c>
      <c r="M16" s="170">
        <f>SUM(E16,G16,I16,K16,)</f>
        <v>92.050000000000011</v>
      </c>
      <c r="N16" s="170">
        <f>MIN(E16,G16,I16,K16)</f>
        <v>22</v>
      </c>
      <c r="O16" s="170">
        <f>M16-N16</f>
        <v>70.050000000000011</v>
      </c>
      <c r="P16" s="177">
        <v>12</v>
      </c>
      <c r="Q16" s="170">
        <f>MAX(E16,G16,I16,K16)</f>
        <v>25.85</v>
      </c>
      <c r="R16" s="172">
        <f>MIN(F16,H16,J16,L16)</f>
        <v>5.9429999999999996</v>
      </c>
      <c r="S16" s="180" t="s">
        <v>135</v>
      </c>
      <c r="T16" s="170" t="s">
        <v>132</v>
      </c>
      <c r="U16" s="170">
        <v>23.6</v>
      </c>
      <c r="V16" s="172">
        <v>6.3360000000000003</v>
      </c>
      <c r="W16" s="170">
        <f>MAX(Q16,U16)</f>
        <v>25.85</v>
      </c>
      <c r="X16" s="172">
        <f>MIN(R16,V16)</f>
        <v>5.9429999999999996</v>
      </c>
      <c r="Y16" s="174">
        <f>887/X16</f>
        <v>149.25121992259801</v>
      </c>
      <c r="Z16" s="174"/>
      <c r="AA16" s="174">
        <f>180/X16</f>
        <v>30.287733467945483</v>
      </c>
      <c r="AB16" s="174">
        <f>73.94/X16</f>
        <v>12.441527847888272</v>
      </c>
      <c r="AC16" s="175">
        <f>W16/AA16*100</f>
        <v>85.348083333333335</v>
      </c>
      <c r="AD16" s="131"/>
      <c r="AE16" s="120"/>
    </row>
    <row r="17" spans="1:31" ht="21.95" customHeight="1" x14ac:dyDescent="0.2">
      <c r="A17" s="97"/>
      <c r="B17" s="184">
        <v>14</v>
      </c>
      <c r="C17" s="164" t="s">
        <v>149</v>
      </c>
      <c r="D17" s="165" t="s">
        <v>125</v>
      </c>
      <c r="E17" s="168">
        <v>23.05</v>
      </c>
      <c r="F17" s="169">
        <v>6.1349999999999998</v>
      </c>
      <c r="G17" s="168">
        <v>21.1</v>
      </c>
      <c r="H17" s="185" t="s">
        <v>128</v>
      </c>
      <c r="I17" s="168">
        <v>20</v>
      </c>
      <c r="J17" s="169">
        <v>6.47</v>
      </c>
      <c r="K17" s="168">
        <v>15.95</v>
      </c>
      <c r="L17" s="169">
        <v>6.6159999999999997</v>
      </c>
      <c r="M17" s="186">
        <f>SUM(E17,G17,I17,K17,)</f>
        <v>80.100000000000009</v>
      </c>
      <c r="N17" s="186">
        <f>MIN(E17,G17,I17,K17)</f>
        <v>15.95</v>
      </c>
      <c r="O17" s="186">
        <f>M17-N17</f>
        <v>64.150000000000006</v>
      </c>
      <c r="P17" s="187">
        <v>16</v>
      </c>
      <c r="Q17" s="186">
        <f>MAX(E17,G17,I17,K17)</f>
        <v>23.05</v>
      </c>
      <c r="R17" s="188">
        <f>MIN(F17,H17,J17,L17)</f>
        <v>6.1349999999999998</v>
      </c>
      <c r="S17" s="189" t="s">
        <v>135</v>
      </c>
      <c r="T17" s="190" t="s">
        <v>133</v>
      </c>
      <c r="U17" s="190">
        <v>24.55</v>
      </c>
      <c r="V17" s="190">
        <v>6.6719999999999997</v>
      </c>
      <c r="W17" s="186">
        <v>25.65</v>
      </c>
      <c r="X17" s="188">
        <f>MIN(R17,V17)</f>
        <v>6.1349999999999998</v>
      </c>
      <c r="Y17" s="174">
        <f>887/X17</f>
        <v>144.58027709861452</v>
      </c>
      <c r="Z17" s="174"/>
      <c r="AA17" s="174">
        <f>180/X17</f>
        <v>29.339853300733498</v>
      </c>
      <c r="AB17" s="174">
        <f>73.94/X17</f>
        <v>12.052159739201304</v>
      </c>
      <c r="AC17" s="175">
        <f>W17/AA17*100</f>
        <v>87.423749999999984</v>
      </c>
      <c r="AD17" s="131"/>
      <c r="AE17" s="120"/>
    </row>
    <row r="18" spans="1:31" ht="21.95" customHeight="1" x14ac:dyDescent="0.2">
      <c r="A18" s="97"/>
      <c r="B18" s="184">
        <v>15</v>
      </c>
      <c r="C18" s="164" t="s">
        <v>150</v>
      </c>
      <c r="D18" s="165" t="s">
        <v>124</v>
      </c>
      <c r="E18" s="168">
        <v>22.2</v>
      </c>
      <c r="F18" s="169">
        <v>5.8040000000000003</v>
      </c>
      <c r="G18" s="168">
        <v>23.55</v>
      </c>
      <c r="H18" s="169">
        <v>6.0279999999999996</v>
      </c>
      <c r="I18" s="168">
        <v>22.15</v>
      </c>
      <c r="J18" s="169">
        <v>6.7320000000000002</v>
      </c>
      <c r="K18" s="168">
        <v>23.1</v>
      </c>
      <c r="L18" s="169">
        <v>6.8620000000000001</v>
      </c>
      <c r="M18" s="186">
        <f>SUM(E18,G18,I18,K18,)</f>
        <v>91</v>
      </c>
      <c r="N18" s="186">
        <f>MIN(E18,G18,I18,K18)</f>
        <v>22.15</v>
      </c>
      <c r="O18" s="186">
        <f>M18-N18</f>
        <v>68.849999999999994</v>
      </c>
      <c r="P18" s="187">
        <v>14</v>
      </c>
      <c r="Q18" s="186">
        <f>MAX(E18,G18,I18,K18)</f>
        <v>23.55</v>
      </c>
      <c r="R18" s="188">
        <f>MIN(F18,H18,J18,L18)</f>
        <v>5.8040000000000003</v>
      </c>
      <c r="S18" s="191"/>
      <c r="T18" s="190" t="s">
        <v>133</v>
      </c>
      <c r="U18" s="190">
        <v>24.45</v>
      </c>
      <c r="V18" s="190">
        <v>6.5949999999999998</v>
      </c>
      <c r="W18" s="186">
        <f>MAX(Q18,U18)</f>
        <v>24.45</v>
      </c>
      <c r="X18" s="188">
        <f>MIN(R18,V18)</f>
        <v>5.8040000000000003</v>
      </c>
      <c r="Y18" s="174">
        <f>887/X18</f>
        <v>152.82563749138524</v>
      </c>
      <c r="Z18" s="174"/>
      <c r="AA18" s="174">
        <f>180/X18</f>
        <v>31.013094417643003</v>
      </c>
      <c r="AB18" s="174">
        <f>73.94/X18</f>
        <v>12.739490006891797</v>
      </c>
      <c r="AC18" s="175">
        <f>W18/AA18*100</f>
        <v>78.837666666666678</v>
      </c>
      <c r="AD18" s="131"/>
      <c r="AE18" s="120"/>
    </row>
    <row r="19" spans="1:31" ht="21.95" customHeight="1" x14ac:dyDescent="0.2">
      <c r="A19" s="97"/>
      <c r="B19" s="184">
        <v>16</v>
      </c>
      <c r="C19" s="164" t="s">
        <v>151</v>
      </c>
      <c r="D19" s="165" t="s">
        <v>125</v>
      </c>
      <c r="E19" s="168">
        <v>24.1</v>
      </c>
      <c r="F19" s="169">
        <v>6.899</v>
      </c>
      <c r="G19" s="168">
        <v>18.350000000000001</v>
      </c>
      <c r="H19" s="169">
        <v>7.6959999999999997</v>
      </c>
      <c r="I19" s="168">
        <v>21.15</v>
      </c>
      <c r="J19" s="169">
        <v>7.4470000000000001</v>
      </c>
      <c r="K19" s="168">
        <v>22.65</v>
      </c>
      <c r="L19" s="169">
        <v>6.9889999999999999</v>
      </c>
      <c r="M19" s="186">
        <f>SUM(E19,G19,I19,K19,)</f>
        <v>86.25</v>
      </c>
      <c r="N19" s="186">
        <f>MIN(E19,G19,I19,K19)</f>
        <v>18.350000000000001</v>
      </c>
      <c r="O19" s="186">
        <f>M19-N19</f>
        <v>67.900000000000006</v>
      </c>
      <c r="P19" s="187">
        <v>15</v>
      </c>
      <c r="Q19" s="186">
        <f>MAX(E19,G19,I19,K19)</f>
        <v>24.1</v>
      </c>
      <c r="R19" s="188">
        <f>MIN(F19,H19,J19,L19)</f>
        <v>6.899</v>
      </c>
      <c r="S19" s="192"/>
      <c r="T19" s="190" t="s">
        <v>133</v>
      </c>
      <c r="U19" s="190">
        <v>21.85</v>
      </c>
      <c r="V19" s="190">
        <v>7.194</v>
      </c>
      <c r="W19" s="186">
        <f>MAX(Q19,U19)</f>
        <v>24.1</v>
      </c>
      <c r="X19" s="188">
        <f>MIN(R19,V19)</f>
        <v>6.899</v>
      </c>
      <c r="Y19" s="174">
        <f>887/X19</f>
        <v>128.56935787795334</v>
      </c>
      <c r="Z19" s="174"/>
      <c r="AA19" s="174">
        <f>180/X19</f>
        <v>26.090737788085228</v>
      </c>
      <c r="AB19" s="174">
        <f>73.94/X19</f>
        <v>10.717495289172344</v>
      </c>
      <c r="AC19" s="175">
        <f>W19/AA19*100</f>
        <v>92.369944444444457</v>
      </c>
      <c r="AD19" s="131"/>
      <c r="AE19" s="120"/>
    </row>
    <row r="20" spans="1:31" ht="21.95" customHeight="1" x14ac:dyDescent="0.2">
      <c r="A20" s="97"/>
      <c r="B20" s="184">
        <v>17</v>
      </c>
      <c r="C20" s="164" t="s">
        <v>152</v>
      </c>
      <c r="D20" s="165" t="s">
        <v>125</v>
      </c>
      <c r="E20" s="168">
        <v>20.6</v>
      </c>
      <c r="F20" s="169">
        <v>7.0369999999999999</v>
      </c>
      <c r="G20" s="168">
        <v>13.15</v>
      </c>
      <c r="H20" s="169">
        <v>7.8780000000000001</v>
      </c>
      <c r="I20" s="168">
        <v>20.55</v>
      </c>
      <c r="J20" s="169">
        <v>7.4820000000000002</v>
      </c>
      <c r="K20" s="168">
        <v>20.2</v>
      </c>
      <c r="L20" s="169">
        <v>7.3460000000000001</v>
      </c>
      <c r="M20" s="186">
        <f>SUM(E20,G20,I20,K20,)</f>
        <v>74.5</v>
      </c>
      <c r="N20" s="186">
        <f>MIN(E20,G20,I20,K20)</f>
        <v>13.15</v>
      </c>
      <c r="O20" s="186">
        <f>M20-N20</f>
        <v>61.35</v>
      </c>
      <c r="P20" s="187">
        <v>17</v>
      </c>
      <c r="Q20" s="186">
        <f>MAX(E20,G20,I20,K20)</f>
        <v>20.6</v>
      </c>
      <c r="R20" s="188">
        <f>MIN(F20,H20,J20,L20)</f>
        <v>7.0369999999999999</v>
      </c>
      <c r="S20" s="189" t="s">
        <v>135</v>
      </c>
      <c r="T20" s="190" t="s">
        <v>134</v>
      </c>
      <c r="U20" s="190">
        <v>21.85</v>
      </c>
      <c r="V20" s="190">
        <v>7.2930000000000001</v>
      </c>
      <c r="W20" s="186">
        <f>MAX(Q20,U20)</f>
        <v>21.85</v>
      </c>
      <c r="X20" s="188">
        <f>MIN(R20,V20)</f>
        <v>7.0369999999999999</v>
      </c>
      <c r="Y20" s="174">
        <f>887/X20</f>
        <v>126.04803183174648</v>
      </c>
      <c r="Z20" s="174"/>
      <c r="AA20" s="174">
        <f>180/X20</f>
        <v>25.579081995168394</v>
      </c>
      <c r="AB20" s="174">
        <f>73.94/X20</f>
        <v>10.50731845957084</v>
      </c>
      <c r="AC20" s="175">
        <f>W20/AA20*100</f>
        <v>85.421361111111111</v>
      </c>
      <c r="AD20" s="131"/>
      <c r="AE20" s="120"/>
    </row>
    <row r="21" spans="1:31" ht="21.95" customHeight="1" x14ac:dyDescent="0.2">
      <c r="A21" s="97"/>
      <c r="B21" s="184">
        <v>18</v>
      </c>
      <c r="C21" s="164" t="s">
        <v>153</v>
      </c>
      <c r="D21" s="165" t="s">
        <v>125</v>
      </c>
      <c r="E21" s="168">
        <v>23.85</v>
      </c>
      <c r="F21" s="169">
        <v>6.6189999999999998</v>
      </c>
      <c r="G21" s="168">
        <v>15.95</v>
      </c>
      <c r="H21" s="169">
        <v>7.6040000000000001</v>
      </c>
      <c r="I21" s="168">
        <v>14.4</v>
      </c>
      <c r="J21" s="169">
        <v>7.9509999999999996</v>
      </c>
      <c r="K21" s="168">
        <v>16.75</v>
      </c>
      <c r="L21" s="169">
        <v>8.1850000000000005</v>
      </c>
      <c r="M21" s="186">
        <f>SUM(E21,G21,I21,K21,)</f>
        <v>70.949999999999989</v>
      </c>
      <c r="N21" s="186">
        <f>MIN(E21,G21,I21,K21)</f>
        <v>14.4</v>
      </c>
      <c r="O21" s="186">
        <f>M21-N21</f>
        <v>56.54999999999999</v>
      </c>
      <c r="P21" s="187">
        <v>18</v>
      </c>
      <c r="Q21" s="186">
        <f>MAX(E21,G21,I21,K21)</f>
        <v>23.85</v>
      </c>
      <c r="R21" s="188">
        <f>MIN(F21,H21,J21,L21)</f>
        <v>6.6189999999999998</v>
      </c>
      <c r="S21" s="192"/>
      <c r="T21" s="190" t="s">
        <v>134</v>
      </c>
      <c r="U21" s="190">
        <v>19.25</v>
      </c>
      <c r="V21" s="190">
        <v>7.6040000000000001</v>
      </c>
      <c r="W21" s="186">
        <f>MAX(Q21,U21)</f>
        <v>23.85</v>
      </c>
      <c r="X21" s="188">
        <f>MIN(R21,V21)</f>
        <v>6.6189999999999998</v>
      </c>
      <c r="Y21" s="174">
        <f>887/X21</f>
        <v>134.00815833207434</v>
      </c>
      <c r="Z21" s="174"/>
      <c r="AA21" s="174">
        <f>180/X21</f>
        <v>27.194440247771567</v>
      </c>
      <c r="AB21" s="174">
        <f>73.94/X21</f>
        <v>11.170871732890165</v>
      </c>
      <c r="AC21" s="175">
        <f>W21/AA21*100</f>
        <v>87.701750000000004</v>
      </c>
      <c r="AD21" s="131"/>
      <c r="AE21" s="120"/>
    </row>
    <row r="22" spans="1:31" ht="21.95" customHeight="1" thickBot="1" x14ac:dyDescent="0.25">
      <c r="A22" s="97"/>
      <c r="B22" s="193">
        <v>19</v>
      </c>
      <c r="C22" s="194" t="s">
        <v>154</v>
      </c>
      <c r="D22" s="195" t="s">
        <v>125</v>
      </c>
      <c r="E22" s="196">
        <v>16.95</v>
      </c>
      <c r="F22" s="197">
        <v>7.1929999999999996</v>
      </c>
      <c r="G22" s="196">
        <v>16</v>
      </c>
      <c r="H22" s="197">
        <v>9.6319999999999997</v>
      </c>
      <c r="I22" s="196">
        <v>17</v>
      </c>
      <c r="J22" s="197">
        <v>7.5250000000000004</v>
      </c>
      <c r="K22" s="196">
        <v>17.55</v>
      </c>
      <c r="L22" s="197">
        <v>7.8440000000000003</v>
      </c>
      <c r="M22" s="198">
        <f>SUM(E22,G22,I22,K22,)</f>
        <v>67.5</v>
      </c>
      <c r="N22" s="198">
        <f>MIN(E22,G22,I22,K22)</f>
        <v>16</v>
      </c>
      <c r="O22" s="198">
        <f>M22-N22</f>
        <v>51.5</v>
      </c>
      <c r="P22" s="199">
        <v>19</v>
      </c>
      <c r="Q22" s="198">
        <f>MAX(E22,G22,I22,K22)</f>
        <v>17.55</v>
      </c>
      <c r="R22" s="200">
        <f>MIN(F22,H22,J22,L22)</f>
        <v>7.1929999999999996</v>
      </c>
      <c r="S22" s="201"/>
      <c r="T22" s="202" t="s">
        <v>134</v>
      </c>
      <c r="U22" s="202">
        <v>18.149999999999999</v>
      </c>
      <c r="V22" s="202">
        <v>7.3680000000000003</v>
      </c>
      <c r="W22" s="198">
        <f>MAX(Q22,U22)</f>
        <v>18.149999999999999</v>
      </c>
      <c r="X22" s="200">
        <f>MIN(R22,V22)</f>
        <v>7.1929999999999996</v>
      </c>
      <c r="Y22" s="203">
        <f>887/X22</f>
        <v>123.31433337967469</v>
      </c>
      <c r="Z22" s="203"/>
      <c r="AA22" s="203">
        <f>180/X22</f>
        <v>25.024329208953151</v>
      </c>
      <c r="AB22" s="203">
        <f>73.94/X22</f>
        <v>10.279438342833311</v>
      </c>
      <c r="AC22" s="204">
        <f>W22/AA22*100</f>
        <v>72.529416666666663</v>
      </c>
      <c r="AD22" s="131"/>
      <c r="AE22" s="120"/>
    </row>
    <row r="23" spans="1:31" ht="21.95" customHeight="1" thickTop="1" x14ac:dyDescent="0.3">
      <c r="A23" s="125"/>
      <c r="B23" s="132"/>
      <c r="C23" s="132"/>
      <c r="D23" s="133"/>
      <c r="E23" s="134"/>
      <c r="F23" s="135"/>
      <c r="G23" s="134"/>
      <c r="H23" s="135"/>
      <c r="I23" s="134"/>
      <c r="J23" s="135"/>
      <c r="K23" s="134"/>
      <c r="L23" s="135"/>
      <c r="M23" s="136"/>
      <c r="N23" s="136"/>
      <c r="O23" s="136"/>
      <c r="P23" s="136"/>
      <c r="Q23" s="136"/>
      <c r="R23" s="137"/>
      <c r="S23" s="138"/>
      <c r="T23" s="138"/>
      <c r="U23" s="138"/>
      <c r="V23" s="138"/>
      <c r="W23" s="136"/>
      <c r="X23" s="137"/>
      <c r="Y23" s="138"/>
      <c r="Z23" s="138"/>
      <c r="AA23" s="136"/>
      <c r="AB23" s="136"/>
      <c r="AC23" s="139"/>
      <c r="AD23" s="126"/>
      <c r="AE23" s="96"/>
    </row>
    <row r="24" spans="1:31" ht="21.95" customHeight="1" x14ac:dyDescent="0.3">
      <c r="A24" s="96"/>
      <c r="B24" s="121"/>
      <c r="C24" s="121"/>
      <c r="D24" s="121"/>
      <c r="E24" s="117"/>
      <c r="F24" s="118"/>
      <c r="G24" s="117"/>
      <c r="H24" s="118"/>
      <c r="I24" s="117"/>
      <c r="J24" s="118"/>
      <c r="K24" s="117"/>
      <c r="L24" s="118"/>
      <c r="M24" s="122"/>
      <c r="N24" s="122"/>
      <c r="O24" s="122"/>
      <c r="P24" s="122"/>
      <c r="Q24" s="122"/>
      <c r="R24" s="123"/>
      <c r="S24" s="124"/>
      <c r="T24" s="124"/>
      <c r="U24" s="124"/>
      <c r="V24" s="124"/>
      <c r="W24" s="122"/>
      <c r="X24" s="123"/>
      <c r="Y24" s="124"/>
      <c r="Z24" s="124"/>
      <c r="AA24" s="122"/>
      <c r="AB24" s="122"/>
      <c r="AC24" s="119"/>
      <c r="AD24" s="126"/>
      <c r="AE24" s="96"/>
    </row>
    <row r="25" spans="1:31" ht="21.95" customHeight="1" x14ac:dyDescent="0.3">
      <c r="A25" s="96"/>
      <c r="B25" s="121"/>
      <c r="C25" s="121"/>
      <c r="D25" s="121"/>
      <c r="E25" s="117"/>
      <c r="F25" s="118"/>
      <c r="G25" s="117"/>
      <c r="H25" s="118"/>
      <c r="I25" s="117"/>
      <c r="J25" s="118"/>
      <c r="K25" s="117"/>
      <c r="L25" s="118"/>
      <c r="M25" s="122"/>
      <c r="N25" s="122"/>
      <c r="O25" s="122"/>
      <c r="P25" s="122"/>
      <c r="Q25" s="122"/>
      <c r="R25" s="123"/>
      <c r="S25" s="124"/>
      <c r="T25" s="124"/>
      <c r="U25" s="124"/>
      <c r="V25" s="124"/>
      <c r="W25" s="122"/>
      <c r="X25" s="123"/>
      <c r="Y25" s="124"/>
      <c r="Z25" s="124"/>
      <c r="AA25" s="122"/>
      <c r="AB25" s="122"/>
      <c r="AC25" s="119"/>
      <c r="AD25" s="126"/>
      <c r="AE25" s="96"/>
    </row>
    <row r="26" spans="1:31" ht="21.95" customHeight="1" x14ac:dyDescent="0.3">
      <c r="A26" s="96"/>
      <c r="B26" s="121"/>
      <c r="C26" s="121"/>
      <c r="D26" s="121"/>
      <c r="E26" s="117"/>
      <c r="F26" s="118"/>
      <c r="G26" s="117"/>
      <c r="H26" s="118"/>
      <c r="I26" s="117"/>
      <c r="J26" s="118"/>
      <c r="K26" s="117"/>
      <c r="L26" s="118"/>
      <c r="M26" s="122"/>
      <c r="N26" s="122"/>
      <c r="O26" s="122"/>
      <c r="P26" s="122"/>
      <c r="Q26" s="122"/>
      <c r="R26" s="123"/>
      <c r="S26" s="124"/>
      <c r="T26" s="124"/>
      <c r="U26" s="124"/>
      <c r="V26" s="124"/>
      <c r="W26" s="122"/>
      <c r="X26" s="123"/>
      <c r="Y26" s="124"/>
      <c r="Z26" s="124"/>
      <c r="AA26" s="122"/>
      <c r="AB26" s="122"/>
      <c r="AC26" s="119"/>
      <c r="AD26" s="126"/>
      <c r="AE26" s="96"/>
    </row>
    <row r="27" spans="1:31" ht="21.95" customHeight="1" x14ac:dyDescent="0.3">
      <c r="A27" s="96"/>
      <c r="B27" s="121"/>
      <c r="C27" s="121"/>
      <c r="D27" s="121"/>
      <c r="E27" s="117"/>
      <c r="F27" s="118"/>
      <c r="G27" s="117"/>
      <c r="H27" s="118"/>
      <c r="I27" s="117"/>
      <c r="J27" s="118"/>
      <c r="K27" s="117"/>
      <c r="L27" s="118"/>
      <c r="M27" s="122"/>
      <c r="N27" s="122"/>
      <c r="O27" s="122"/>
      <c r="P27" s="122"/>
      <c r="Q27" s="122"/>
      <c r="R27" s="123"/>
      <c r="S27" s="124"/>
      <c r="T27" s="124"/>
      <c r="U27" s="124"/>
      <c r="V27" s="124"/>
      <c r="W27" s="122"/>
      <c r="X27" s="123"/>
      <c r="Y27" s="124"/>
      <c r="Z27" s="124"/>
      <c r="AA27" s="122"/>
      <c r="AB27" s="122"/>
      <c r="AC27" s="119"/>
      <c r="AD27" s="126"/>
      <c r="AE27" s="96"/>
    </row>
    <row r="28" spans="1:31" ht="21.95" customHeight="1" x14ac:dyDescent="0.3">
      <c r="A28" s="96"/>
      <c r="B28" s="121"/>
      <c r="C28" s="121"/>
      <c r="D28" s="121"/>
      <c r="E28" s="117"/>
      <c r="F28" s="118"/>
      <c r="G28" s="117"/>
      <c r="H28" s="118"/>
      <c r="I28" s="117"/>
      <c r="J28" s="118"/>
      <c r="K28" s="117"/>
      <c r="L28" s="118"/>
      <c r="M28" s="122"/>
      <c r="N28" s="122"/>
      <c r="O28" s="122"/>
      <c r="P28" s="122"/>
      <c r="Q28" s="122"/>
      <c r="R28" s="123"/>
      <c r="S28" s="124"/>
      <c r="T28" s="124"/>
      <c r="U28" s="124"/>
      <c r="V28" s="124"/>
      <c r="W28" s="122"/>
      <c r="X28" s="123"/>
      <c r="Y28" s="124"/>
      <c r="Z28" s="124"/>
      <c r="AA28" s="122"/>
      <c r="AB28" s="122"/>
      <c r="AC28" s="119"/>
      <c r="AD28" s="126"/>
      <c r="AE28" s="96"/>
    </row>
    <row r="29" spans="1:31" ht="21.95" customHeight="1" x14ac:dyDescent="0.3">
      <c r="A29" s="96"/>
      <c r="B29" s="121"/>
      <c r="C29" s="121"/>
      <c r="D29" s="121"/>
      <c r="E29" s="117"/>
      <c r="F29" s="118"/>
      <c r="G29" s="117"/>
      <c r="H29" s="118"/>
      <c r="I29" s="117"/>
      <c r="J29" s="118"/>
      <c r="K29" s="117"/>
      <c r="L29" s="118"/>
      <c r="M29" s="122"/>
      <c r="N29" s="122"/>
      <c r="O29" s="122"/>
      <c r="P29" s="122"/>
      <c r="Q29" s="122"/>
      <c r="R29" s="123"/>
      <c r="S29" s="124"/>
      <c r="T29" s="124"/>
      <c r="U29" s="124"/>
      <c r="V29" s="124"/>
      <c r="W29" s="122"/>
      <c r="X29" s="123"/>
      <c r="Y29" s="124"/>
      <c r="Z29" s="124"/>
      <c r="AA29" s="122"/>
      <c r="AB29" s="122"/>
      <c r="AC29" s="119"/>
      <c r="AD29" s="126"/>
      <c r="AE29" s="96"/>
    </row>
    <row r="30" spans="1:31" ht="21.95" customHeight="1" x14ac:dyDescent="0.3">
      <c r="A30" s="96"/>
      <c r="B30" s="121"/>
      <c r="C30" s="121"/>
      <c r="D30" s="121"/>
      <c r="E30" s="117"/>
      <c r="F30" s="118"/>
      <c r="G30" s="117"/>
      <c r="H30" s="118"/>
      <c r="I30" s="117"/>
      <c r="J30" s="118"/>
      <c r="K30" s="117"/>
      <c r="L30" s="118"/>
      <c r="M30" s="122"/>
      <c r="N30" s="122"/>
      <c r="O30" s="122"/>
      <c r="P30" s="122"/>
      <c r="Q30" s="122"/>
      <c r="R30" s="123"/>
      <c r="S30" s="124"/>
      <c r="T30" s="124"/>
      <c r="U30" s="124"/>
      <c r="V30" s="124"/>
      <c r="W30" s="122"/>
      <c r="X30" s="123"/>
      <c r="Y30" s="124"/>
      <c r="Z30" s="124"/>
      <c r="AA30" s="122"/>
      <c r="AB30" s="122"/>
      <c r="AC30" s="119"/>
      <c r="AD30" s="126"/>
      <c r="AE30" s="96"/>
    </row>
    <row r="31" spans="1:31" ht="21.95" customHeight="1" x14ac:dyDescent="0.3">
      <c r="A31" s="96"/>
      <c r="B31" s="121"/>
      <c r="C31" s="121"/>
      <c r="D31" s="121"/>
      <c r="E31" s="117"/>
      <c r="F31" s="118"/>
      <c r="G31" s="117"/>
      <c r="H31" s="118"/>
      <c r="I31" s="117"/>
      <c r="J31" s="118"/>
      <c r="K31" s="117"/>
      <c r="L31" s="118"/>
      <c r="M31" s="122"/>
      <c r="N31" s="122"/>
      <c r="O31" s="122"/>
      <c r="P31" s="122"/>
      <c r="Q31" s="122"/>
      <c r="R31" s="123"/>
      <c r="S31" s="124"/>
      <c r="T31" s="124"/>
      <c r="U31" s="124"/>
      <c r="V31" s="124"/>
      <c r="W31" s="122"/>
      <c r="X31" s="123"/>
      <c r="Y31" s="124"/>
      <c r="Z31" s="124"/>
      <c r="AA31" s="122"/>
      <c r="AB31" s="122"/>
      <c r="AC31" s="119"/>
      <c r="AD31" s="126"/>
      <c r="AE31" s="96"/>
    </row>
    <row r="32" spans="1:31" ht="21.95" customHeight="1" x14ac:dyDescent="0.3">
      <c r="A32" s="96"/>
      <c r="B32" s="121"/>
      <c r="C32" s="121"/>
      <c r="D32" s="121"/>
      <c r="E32" s="117"/>
      <c r="F32" s="118"/>
      <c r="G32" s="117"/>
      <c r="H32" s="118"/>
      <c r="I32" s="117"/>
      <c r="J32" s="118"/>
      <c r="K32" s="117"/>
      <c r="L32" s="118"/>
      <c r="M32" s="122"/>
      <c r="N32" s="122"/>
      <c r="O32" s="122"/>
      <c r="P32" s="122"/>
      <c r="Q32" s="122"/>
      <c r="R32" s="123"/>
      <c r="S32" s="124"/>
      <c r="T32" s="124"/>
      <c r="U32" s="124"/>
      <c r="V32" s="124"/>
      <c r="W32" s="122"/>
      <c r="X32" s="123"/>
      <c r="Y32" s="124"/>
      <c r="Z32" s="124"/>
      <c r="AA32" s="122"/>
      <c r="AB32" s="122"/>
      <c r="AC32" s="119"/>
      <c r="AD32" s="126"/>
      <c r="AE32" s="96"/>
    </row>
    <row r="33" spans="1:31" ht="21.95" customHeight="1" x14ac:dyDescent="0.3">
      <c r="A33" s="96"/>
      <c r="B33" s="121"/>
      <c r="C33" s="121"/>
      <c r="D33" s="121"/>
      <c r="E33" s="117"/>
      <c r="F33" s="118"/>
      <c r="G33" s="117"/>
      <c r="H33" s="118"/>
      <c r="I33" s="117"/>
      <c r="J33" s="118"/>
      <c r="K33" s="117"/>
      <c r="L33" s="118"/>
      <c r="M33" s="122"/>
      <c r="N33" s="122"/>
      <c r="O33" s="122"/>
      <c r="P33" s="122"/>
      <c r="Q33" s="122"/>
      <c r="R33" s="123"/>
      <c r="S33" s="124"/>
      <c r="T33" s="124"/>
      <c r="U33" s="124"/>
      <c r="V33" s="124"/>
      <c r="W33" s="122"/>
      <c r="X33" s="123"/>
      <c r="Y33" s="124"/>
      <c r="Z33" s="124"/>
      <c r="AA33" s="122"/>
      <c r="AB33" s="122"/>
      <c r="AC33" s="119"/>
      <c r="AD33" s="126"/>
      <c r="AE33" s="96"/>
    </row>
    <row r="34" spans="1:31" ht="21.95" customHeight="1" x14ac:dyDescent="0.3">
      <c r="A34" s="96"/>
      <c r="B34" s="121"/>
      <c r="C34" s="121"/>
      <c r="D34" s="121"/>
      <c r="E34" s="117"/>
      <c r="F34" s="118"/>
      <c r="G34" s="117"/>
      <c r="H34" s="118"/>
      <c r="I34" s="117"/>
      <c r="J34" s="118"/>
      <c r="K34" s="117"/>
      <c r="L34" s="118"/>
      <c r="M34" s="122"/>
      <c r="N34" s="122"/>
      <c r="O34" s="122"/>
      <c r="P34" s="122"/>
      <c r="Q34" s="122"/>
      <c r="R34" s="123"/>
      <c r="S34" s="124"/>
      <c r="T34" s="124"/>
      <c r="U34" s="124"/>
      <c r="V34" s="124"/>
      <c r="W34" s="122"/>
      <c r="X34" s="123"/>
      <c r="Y34" s="124"/>
      <c r="Z34" s="124"/>
      <c r="AA34" s="122"/>
      <c r="AB34" s="122"/>
      <c r="AC34" s="119"/>
      <c r="AD34" s="126"/>
      <c r="AE34" s="96"/>
    </row>
    <row r="35" spans="1:31" ht="15.75" customHeight="1" x14ac:dyDescent="0.2">
      <c r="A35" s="96"/>
      <c r="B35" s="127"/>
      <c r="C35" s="127"/>
      <c r="D35" s="127"/>
      <c r="E35" s="128"/>
      <c r="F35" s="129"/>
      <c r="G35" s="128"/>
      <c r="H35" s="129"/>
      <c r="I35" s="128"/>
      <c r="J35" s="129"/>
      <c r="K35" s="128"/>
      <c r="L35" s="129"/>
      <c r="M35" s="127"/>
      <c r="N35" s="127"/>
      <c r="O35" s="127"/>
      <c r="P35" s="127"/>
      <c r="Q35" s="127"/>
      <c r="R35" s="127"/>
      <c r="S35" s="127"/>
      <c r="T35" s="127"/>
      <c r="U35" s="127"/>
      <c r="V35" s="127"/>
      <c r="W35" s="127"/>
      <c r="X35" s="127"/>
      <c r="Y35" s="127"/>
      <c r="Z35" s="127"/>
      <c r="AA35" s="127"/>
      <c r="AB35" s="127"/>
      <c r="AC35" s="96"/>
      <c r="AD35" s="96"/>
      <c r="AE35" s="96"/>
    </row>
    <row r="36" spans="1:31" ht="15.75" customHeight="1" x14ac:dyDescent="0.2">
      <c r="A36" s="96"/>
      <c r="B36" s="127"/>
      <c r="C36" s="127"/>
      <c r="D36" s="127"/>
      <c r="E36" s="128"/>
      <c r="F36" s="129"/>
      <c r="G36" s="128"/>
      <c r="H36" s="129"/>
      <c r="I36" s="128"/>
      <c r="J36" s="129"/>
      <c r="K36" s="128"/>
      <c r="L36" s="129"/>
      <c r="M36" s="127"/>
      <c r="N36" s="127"/>
      <c r="O36" s="127"/>
      <c r="P36" s="127"/>
      <c r="Q36" s="127"/>
      <c r="R36" s="127"/>
      <c r="S36" s="127"/>
      <c r="T36" s="127"/>
      <c r="U36" s="127"/>
      <c r="V36" s="127"/>
      <c r="W36" s="127"/>
      <c r="X36" s="127"/>
      <c r="Y36" s="127"/>
      <c r="Z36" s="127"/>
      <c r="AA36" s="127"/>
      <c r="AB36" s="127"/>
      <c r="AC36" s="96"/>
      <c r="AD36" s="96"/>
      <c r="AE36" s="96"/>
    </row>
    <row r="37" spans="1:31" ht="15.75" customHeight="1" x14ac:dyDescent="0.2">
      <c r="A37" s="96"/>
      <c r="B37" s="127"/>
      <c r="C37" s="127"/>
      <c r="D37" s="127"/>
      <c r="E37" s="128"/>
      <c r="F37" s="129"/>
      <c r="G37" s="128"/>
      <c r="H37" s="129"/>
      <c r="I37" s="128"/>
      <c r="J37" s="129"/>
      <c r="K37" s="128"/>
      <c r="L37" s="129"/>
      <c r="M37" s="127"/>
      <c r="N37" s="127"/>
      <c r="O37" s="127"/>
      <c r="P37" s="127"/>
      <c r="Q37" s="127"/>
      <c r="R37" s="127"/>
      <c r="S37" s="127"/>
      <c r="T37" s="127"/>
      <c r="U37" s="127"/>
      <c r="V37" s="127"/>
      <c r="W37" s="127"/>
      <c r="X37" s="127"/>
      <c r="Y37" s="127"/>
      <c r="Z37" s="127"/>
      <c r="AA37" s="127"/>
      <c r="AB37" s="127"/>
      <c r="AC37" s="96"/>
      <c r="AD37" s="96"/>
      <c r="AE37" s="96"/>
    </row>
    <row r="38" spans="1:31" ht="15.75" customHeight="1" x14ac:dyDescent="0.2">
      <c r="A38" s="96"/>
      <c r="B38" s="127"/>
      <c r="C38" s="127"/>
      <c r="D38" s="127"/>
      <c r="E38" s="128"/>
      <c r="F38" s="129"/>
      <c r="G38" s="128"/>
      <c r="H38" s="129"/>
      <c r="I38" s="128"/>
      <c r="J38" s="129"/>
      <c r="K38" s="128"/>
      <c r="L38" s="129"/>
      <c r="M38" s="127"/>
      <c r="N38" s="127"/>
      <c r="O38" s="127"/>
      <c r="P38" s="127"/>
      <c r="Q38" s="127"/>
      <c r="R38" s="127"/>
      <c r="S38" s="127"/>
      <c r="T38" s="127"/>
      <c r="U38" s="127"/>
      <c r="V38" s="127"/>
      <c r="W38" s="127"/>
      <c r="X38" s="127"/>
      <c r="Y38" s="127"/>
      <c r="Z38" s="127"/>
      <c r="AA38" s="127"/>
      <c r="AB38" s="127"/>
      <c r="AC38" s="96"/>
      <c r="AD38" s="96"/>
      <c r="AE38" s="96"/>
    </row>
    <row r="39" spans="1:31" ht="15.75" customHeight="1" x14ac:dyDescent="0.2">
      <c r="A39" s="96"/>
      <c r="B39" s="127"/>
      <c r="C39" s="127"/>
      <c r="D39" s="127"/>
      <c r="E39" s="128"/>
      <c r="F39" s="129"/>
      <c r="G39" s="128"/>
      <c r="H39" s="129"/>
      <c r="I39" s="128"/>
      <c r="J39" s="129"/>
      <c r="K39" s="128"/>
      <c r="L39" s="129"/>
      <c r="M39" s="127"/>
      <c r="N39" s="127"/>
      <c r="O39" s="127"/>
      <c r="P39" s="127"/>
      <c r="Q39" s="127"/>
      <c r="R39" s="127"/>
      <c r="S39" s="127"/>
      <c r="T39" s="127"/>
      <c r="U39" s="127"/>
      <c r="V39" s="127"/>
      <c r="W39" s="127"/>
      <c r="X39" s="127"/>
      <c r="Y39" s="127"/>
      <c r="Z39" s="127"/>
      <c r="AA39" s="127"/>
      <c r="AB39" s="127"/>
      <c r="AC39" s="96"/>
      <c r="AD39" s="96"/>
      <c r="AE39" s="96"/>
    </row>
    <row r="40" spans="1:31" ht="15.75" customHeight="1" x14ac:dyDescent="0.2">
      <c r="A40" s="96"/>
      <c r="B40" s="127"/>
      <c r="C40" s="127"/>
      <c r="D40" s="127"/>
      <c r="E40" s="128"/>
      <c r="F40" s="129"/>
      <c r="G40" s="128"/>
      <c r="H40" s="129"/>
      <c r="I40" s="128"/>
      <c r="J40" s="129"/>
      <c r="K40" s="128"/>
      <c r="L40" s="129"/>
      <c r="M40" s="127"/>
      <c r="N40" s="127"/>
      <c r="O40" s="127"/>
      <c r="P40" s="127"/>
      <c r="Q40" s="127"/>
      <c r="R40" s="127"/>
      <c r="S40" s="127"/>
      <c r="T40" s="127"/>
      <c r="U40" s="127"/>
      <c r="V40" s="127"/>
      <c r="W40" s="127"/>
      <c r="X40" s="127"/>
      <c r="Y40" s="127"/>
      <c r="Z40" s="127"/>
      <c r="AA40" s="127"/>
      <c r="AB40" s="127"/>
      <c r="AC40" s="96"/>
      <c r="AD40" s="96"/>
      <c r="AE40" s="96"/>
    </row>
    <row r="41" spans="1:31" ht="15.75" customHeight="1" x14ac:dyDescent="0.2">
      <c r="A41" s="96"/>
      <c r="B41" s="127"/>
      <c r="C41" s="127"/>
      <c r="D41" s="127"/>
      <c r="E41" s="128"/>
      <c r="F41" s="129"/>
      <c r="G41" s="128"/>
      <c r="H41" s="129"/>
      <c r="I41" s="128"/>
      <c r="J41" s="129"/>
      <c r="K41" s="128"/>
      <c r="L41" s="129"/>
      <c r="M41" s="127"/>
      <c r="N41" s="127"/>
      <c r="O41" s="127"/>
      <c r="P41" s="127"/>
      <c r="Q41" s="127"/>
      <c r="R41" s="127"/>
      <c r="S41" s="127"/>
      <c r="T41" s="127"/>
      <c r="U41" s="127"/>
      <c r="V41" s="127"/>
      <c r="W41" s="127"/>
      <c r="X41" s="127"/>
      <c r="Y41" s="127"/>
      <c r="Z41" s="127"/>
      <c r="AA41" s="127"/>
      <c r="AB41" s="127"/>
      <c r="AC41" s="96"/>
      <c r="AD41" s="96"/>
      <c r="AE41" s="96"/>
    </row>
    <row r="42" spans="1:31" ht="15.75" customHeight="1" x14ac:dyDescent="0.2">
      <c r="A42" s="96"/>
      <c r="B42" s="127"/>
      <c r="C42" s="127"/>
      <c r="D42" s="127"/>
      <c r="E42" s="128"/>
      <c r="F42" s="129"/>
      <c r="G42" s="128"/>
      <c r="H42" s="129"/>
      <c r="I42" s="128"/>
      <c r="J42" s="129"/>
      <c r="K42" s="128"/>
      <c r="L42" s="129"/>
      <c r="M42" s="127"/>
      <c r="N42" s="127"/>
      <c r="O42" s="127"/>
      <c r="P42" s="127"/>
      <c r="Q42" s="127"/>
      <c r="R42" s="127"/>
      <c r="S42" s="127"/>
      <c r="T42" s="127"/>
      <c r="U42" s="127"/>
      <c r="V42" s="127"/>
      <c r="W42" s="127"/>
      <c r="X42" s="127"/>
      <c r="Y42" s="127"/>
      <c r="Z42" s="127"/>
      <c r="AA42" s="127"/>
      <c r="AB42" s="127"/>
      <c r="AC42" s="96"/>
      <c r="AD42" s="96"/>
      <c r="AE42" s="96"/>
    </row>
    <row r="43" spans="1:31" ht="15.75" customHeight="1" x14ac:dyDescent="0.2">
      <c r="A43" s="96"/>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96"/>
      <c r="AD43" s="96"/>
      <c r="AE43" s="96"/>
    </row>
    <row r="44" spans="1:31" ht="15.75" customHeight="1" x14ac:dyDescent="0.2">
      <c r="A44" s="96"/>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6"/>
      <c r="AD44" s="96"/>
      <c r="AE44" s="96"/>
    </row>
    <row r="45" spans="1:31" ht="15.75" customHeight="1" x14ac:dyDescent="0.2">
      <c r="A45" s="96"/>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6"/>
      <c r="AD45" s="96"/>
      <c r="AE45" s="96"/>
    </row>
    <row r="46" spans="1:31" ht="15.75" customHeight="1" x14ac:dyDescent="0.2">
      <c r="A46" s="96"/>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6"/>
      <c r="AD46" s="96"/>
      <c r="AE46" s="96"/>
    </row>
    <row r="47" spans="1:31" ht="15.75" customHeight="1" x14ac:dyDescent="0.2">
      <c r="A47" s="96"/>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6"/>
      <c r="AD47" s="96"/>
      <c r="AE47" s="96"/>
    </row>
    <row r="48" spans="1:31" ht="15.75" customHeight="1" x14ac:dyDescent="0.2">
      <c r="A48" s="96"/>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6"/>
      <c r="AD48" s="96"/>
      <c r="AE48" s="96"/>
    </row>
    <row r="49" spans="1:31" ht="15.75" customHeight="1" x14ac:dyDescent="0.2">
      <c r="A49" s="96"/>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6"/>
      <c r="AD49" s="96"/>
      <c r="AE49" s="96"/>
    </row>
    <row r="50" spans="1:31" ht="15.75" customHeight="1" x14ac:dyDescent="0.2">
      <c r="A50" s="96"/>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6"/>
      <c r="AD50" s="96"/>
      <c r="AE50" s="96"/>
    </row>
    <row r="51" spans="1:31" ht="15.75" customHeight="1" x14ac:dyDescent="0.2">
      <c r="A51" s="96"/>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6"/>
      <c r="AD51" s="96"/>
      <c r="AE51" s="96"/>
    </row>
    <row r="52" spans="1:31" ht="15.75" customHeight="1" x14ac:dyDescent="0.2">
      <c r="A52" s="96"/>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6"/>
      <c r="AD52" s="96"/>
      <c r="AE52" s="96"/>
    </row>
    <row r="53" spans="1:31" ht="15.75" customHeight="1" x14ac:dyDescent="0.2">
      <c r="A53" s="96"/>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6"/>
      <c r="AD53" s="96"/>
      <c r="AE53" s="96"/>
    </row>
    <row r="54" spans="1:31" ht="15.75" customHeight="1" x14ac:dyDescent="0.2">
      <c r="A54" s="96"/>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6"/>
      <c r="AD54" s="96"/>
      <c r="AE54" s="96"/>
    </row>
    <row r="55" spans="1:31" ht="15.75" customHeight="1" x14ac:dyDescent="0.2">
      <c r="A55" s="96"/>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96"/>
      <c r="AD55" s="96"/>
      <c r="AE55" s="96"/>
    </row>
    <row r="56" spans="1:31" ht="15.75" customHeight="1" x14ac:dyDescent="0.2">
      <c r="A56" s="96"/>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96"/>
      <c r="AD56" s="96"/>
      <c r="AE56" s="96"/>
    </row>
    <row r="57" spans="1:31" ht="15.75" customHeight="1" x14ac:dyDescent="0.2">
      <c r="A57" s="96"/>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96"/>
      <c r="AD57" s="96"/>
      <c r="AE57" s="96"/>
    </row>
    <row r="58" spans="1:31" ht="15.75" customHeight="1" x14ac:dyDescent="0.2">
      <c r="A58" s="96"/>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96"/>
      <c r="AD58" s="96"/>
      <c r="AE58" s="96"/>
    </row>
    <row r="59" spans="1:31" ht="15.75" customHeight="1" x14ac:dyDescent="0.2">
      <c r="A59" s="96"/>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96"/>
      <c r="AD59" s="96"/>
      <c r="AE59" s="96"/>
    </row>
    <row r="60" spans="1:31" ht="15.75" customHeight="1" x14ac:dyDescent="0.2">
      <c r="A60" s="96"/>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96"/>
      <c r="AD60" s="96"/>
      <c r="AE60" s="96"/>
    </row>
    <row r="61" spans="1:31" ht="15.75" customHeight="1" x14ac:dyDescent="0.2">
      <c r="A61" s="96"/>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96"/>
      <c r="AD61" s="96"/>
      <c r="AE61" s="96"/>
    </row>
    <row r="62" spans="1:31" ht="15.75" customHeight="1" x14ac:dyDescent="0.2">
      <c r="A62" s="96"/>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96"/>
      <c r="AD62" s="96"/>
      <c r="AE62" s="96"/>
    </row>
    <row r="63" spans="1:31" ht="15.75" customHeight="1" x14ac:dyDescent="0.2">
      <c r="A63" s="96"/>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96"/>
      <c r="AD63" s="96"/>
      <c r="AE63" s="96"/>
    </row>
    <row r="64" spans="1:31" ht="15.75" customHeight="1" x14ac:dyDescent="0.2">
      <c r="A64" s="96"/>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96"/>
      <c r="AD64" s="96"/>
      <c r="AE64" s="96"/>
    </row>
    <row r="65" spans="1:31" ht="15.75" customHeight="1" x14ac:dyDescent="0.2">
      <c r="A65" s="96"/>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96"/>
      <c r="AD65" s="96"/>
      <c r="AE65" s="96"/>
    </row>
    <row r="66" spans="1:31" ht="15.75" customHeight="1" x14ac:dyDescent="0.2">
      <c r="A66" s="96"/>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96"/>
      <c r="AD66" s="96"/>
      <c r="AE66" s="96"/>
    </row>
    <row r="67" spans="1:31" ht="15.75" customHeight="1" x14ac:dyDescent="0.2">
      <c r="A67" s="9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96"/>
      <c r="AD67" s="96"/>
      <c r="AE67" s="96"/>
    </row>
    <row r="68" spans="1:31" ht="15.75" customHeight="1" x14ac:dyDescent="0.2">
      <c r="A68" s="96"/>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96"/>
      <c r="AD68" s="96"/>
      <c r="AE68" s="96"/>
    </row>
    <row r="69" spans="1:31" ht="15.75" customHeight="1" x14ac:dyDescent="0.2">
      <c r="A69" s="96"/>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96"/>
      <c r="AD69" s="96"/>
      <c r="AE69" s="96"/>
    </row>
    <row r="70" spans="1:31" ht="15.75" customHeight="1" x14ac:dyDescent="0.2">
      <c r="A70" s="96"/>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96"/>
      <c r="AD70" s="96"/>
      <c r="AE70" s="96"/>
    </row>
    <row r="71" spans="1:31" ht="15.75" customHeight="1" x14ac:dyDescent="0.2">
      <c r="A71" s="96"/>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96"/>
      <c r="AD71" s="96"/>
      <c r="AE71" s="96"/>
    </row>
    <row r="72" spans="1:31" ht="15.75" customHeight="1" x14ac:dyDescent="0.2">
      <c r="A72" s="96"/>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96"/>
      <c r="AD72" s="96"/>
      <c r="AE72" s="96"/>
    </row>
    <row r="73" spans="1:31" ht="15.75" customHeight="1" x14ac:dyDescent="0.2">
      <c r="A73" s="96"/>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96"/>
      <c r="AD73" s="96"/>
      <c r="AE73" s="96"/>
    </row>
    <row r="74" spans="1:31" ht="15.75" customHeight="1" x14ac:dyDescent="0.2">
      <c r="A74" s="9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96"/>
      <c r="AD74" s="96"/>
      <c r="AE74" s="96"/>
    </row>
    <row r="75" spans="1:31" ht="15.75" customHeight="1" x14ac:dyDescent="0.2">
      <c r="A75" s="9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96"/>
      <c r="AD75" s="96"/>
      <c r="AE75" s="96"/>
    </row>
    <row r="76" spans="1:31" ht="15.75" customHeight="1" x14ac:dyDescent="0.2">
      <c r="A76" s="9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96"/>
      <c r="AD76" s="96"/>
      <c r="AE76" s="96"/>
    </row>
    <row r="77" spans="1:31" ht="15.75" customHeight="1" x14ac:dyDescent="0.2">
      <c r="A77" s="9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96"/>
      <c r="AD77" s="96"/>
      <c r="AE77" s="96"/>
    </row>
    <row r="78" spans="1:31" ht="15.75" customHeight="1" x14ac:dyDescent="0.2">
      <c r="A78" s="9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96"/>
      <c r="AD78" s="96"/>
      <c r="AE78" s="96"/>
    </row>
    <row r="79" spans="1:31" ht="15.75" customHeight="1" x14ac:dyDescent="0.2">
      <c r="A79" s="9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96"/>
      <c r="AD79" s="96"/>
      <c r="AE79" s="96"/>
    </row>
    <row r="80" spans="1:31" ht="15.75" customHeight="1" x14ac:dyDescent="0.2">
      <c r="A80" s="9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96"/>
      <c r="AD80" s="96"/>
      <c r="AE80" s="96"/>
    </row>
    <row r="81" spans="1:31" ht="15.75" customHeight="1" x14ac:dyDescent="0.2">
      <c r="A81" s="9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96"/>
      <c r="AD81" s="96"/>
      <c r="AE81" s="96"/>
    </row>
    <row r="82" spans="1:31" ht="15.75" customHeight="1" x14ac:dyDescent="0.2">
      <c r="A82" s="9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96"/>
      <c r="AD82" s="96"/>
      <c r="AE82" s="96"/>
    </row>
    <row r="83" spans="1:31" ht="15.75" customHeight="1" x14ac:dyDescent="0.2">
      <c r="A83" s="96"/>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96"/>
      <c r="AD83" s="96"/>
      <c r="AE83" s="96"/>
    </row>
    <row r="84" spans="1:31" ht="15.75" customHeight="1" x14ac:dyDescent="0.2">
      <c r="A84" s="96"/>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96"/>
      <c r="AD84" s="96"/>
      <c r="AE84" s="96"/>
    </row>
    <row r="85" spans="1:31" ht="15.75" customHeight="1" x14ac:dyDescent="0.2">
      <c r="A85" s="96"/>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96"/>
      <c r="AD85" s="96"/>
      <c r="AE85" s="96"/>
    </row>
    <row r="86" spans="1:31" ht="15.75" customHeight="1" x14ac:dyDescent="0.2">
      <c r="A86" s="96"/>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96"/>
      <c r="AD86" s="96"/>
      <c r="AE86" s="96"/>
    </row>
    <row r="87" spans="1:31" ht="15.75" customHeight="1" x14ac:dyDescent="0.2">
      <c r="A87" s="96"/>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96"/>
      <c r="AD87" s="96"/>
      <c r="AE87" s="96"/>
    </row>
    <row r="88" spans="1:31" ht="15.75" customHeight="1" x14ac:dyDescent="0.2">
      <c r="A88" s="96"/>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96"/>
      <c r="AD88" s="96"/>
      <c r="AE88" s="96"/>
    </row>
    <row r="89" spans="1:31" ht="15.75" customHeight="1" x14ac:dyDescent="0.2">
      <c r="A89" s="96"/>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96"/>
      <c r="AD89" s="96"/>
      <c r="AE89" s="96"/>
    </row>
    <row r="90" spans="1:31" ht="15.75" customHeight="1" x14ac:dyDescent="0.2">
      <c r="A90" s="96"/>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96"/>
      <c r="AD90" s="96"/>
      <c r="AE90" s="96"/>
    </row>
    <row r="91" spans="1:31" ht="15.75" customHeight="1" x14ac:dyDescent="0.2">
      <c r="A91" s="96"/>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96"/>
      <c r="AD91" s="96"/>
      <c r="AE91" s="96"/>
    </row>
    <row r="92" spans="1:31" ht="15.75" customHeight="1" x14ac:dyDescent="0.2">
      <c r="A92" s="96"/>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96"/>
      <c r="AD92" s="96"/>
      <c r="AE92" s="96"/>
    </row>
    <row r="93" spans="1:31" ht="15.75" customHeight="1" x14ac:dyDescent="0.2">
      <c r="A93" s="96"/>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96"/>
      <c r="AD93" s="96"/>
      <c r="AE93" s="96"/>
    </row>
    <row r="94" spans="1:31" ht="15.75" customHeight="1" x14ac:dyDescent="0.2">
      <c r="A94" s="96"/>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96"/>
      <c r="AD94" s="96"/>
      <c r="AE94" s="96"/>
    </row>
    <row r="95" spans="1:31" ht="15.75" customHeight="1" x14ac:dyDescent="0.2">
      <c r="A95" s="96"/>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96"/>
      <c r="AD95" s="96"/>
      <c r="AE95" s="96"/>
    </row>
    <row r="96" spans="1:31" ht="15.75" customHeight="1" x14ac:dyDescent="0.2">
      <c r="A96" s="96"/>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96"/>
      <c r="AD96" s="96"/>
      <c r="AE96" s="96"/>
    </row>
    <row r="97" spans="1:31" ht="15.75" customHeight="1" x14ac:dyDescent="0.2">
      <c r="A97" s="9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96"/>
      <c r="AD97" s="96"/>
      <c r="AE97" s="96"/>
    </row>
    <row r="98" spans="1:31" ht="15.75" customHeight="1" x14ac:dyDescent="0.2">
      <c r="A98" s="96"/>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96"/>
      <c r="AD98" s="96"/>
      <c r="AE98" s="96"/>
    </row>
    <row r="99" spans="1:31" ht="15.75" customHeight="1" x14ac:dyDescent="0.2">
      <c r="A99" s="96"/>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96"/>
      <c r="AD99" s="96"/>
      <c r="AE99" s="96"/>
    </row>
    <row r="100" spans="1:31" ht="15.75" customHeight="1" x14ac:dyDescent="0.2">
      <c r="A100" s="9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96"/>
      <c r="AD100" s="96"/>
      <c r="AE100" s="96"/>
    </row>
    <row r="101" spans="1:31" ht="15.75" customHeight="1" x14ac:dyDescent="0.2">
      <c r="A101" s="9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96"/>
      <c r="AD101" s="96"/>
      <c r="AE101" s="96"/>
    </row>
    <row r="102" spans="1:31" ht="15.75" customHeight="1" x14ac:dyDescent="0.2">
      <c r="A102" s="9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96"/>
      <c r="AD102" s="96"/>
      <c r="AE102" s="96"/>
    </row>
    <row r="103" spans="1:31" ht="15.75" customHeight="1" x14ac:dyDescent="0.2">
      <c r="A103" s="9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96"/>
      <c r="AD103" s="96"/>
      <c r="AE103" s="96"/>
    </row>
    <row r="104" spans="1:31" ht="15.75" customHeight="1" x14ac:dyDescent="0.2">
      <c r="A104" s="96"/>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96"/>
      <c r="AD104" s="96"/>
      <c r="AE104" s="96"/>
    </row>
    <row r="105" spans="1:31" ht="15.75" customHeight="1" x14ac:dyDescent="0.2">
      <c r="A105" s="96"/>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96"/>
      <c r="AD105" s="96"/>
      <c r="AE105" s="96"/>
    </row>
    <row r="106" spans="1:31" ht="15.75" customHeight="1" x14ac:dyDescent="0.2">
      <c r="A106" s="96"/>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96"/>
      <c r="AD106" s="96"/>
      <c r="AE106" s="96"/>
    </row>
    <row r="107" spans="1:31" ht="15.75" customHeight="1" x14ac:dyDescent="0.2">
      <c r="A107" s="96"/>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96"/>
      <c r="AD107" s="96"/>
      <c r="AE107" s="96"/>
    </row>
    <row r="108" spans="1:31" ht="15.75" customHeight="1" x14ac:dyDescent="0.2">
      <c r="A108" s="96"/>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96"/>
      <c r="AD108" s="96"/>
      <c r="AE108" s="96"/>
    </row>
    <row r="109" spans="1:31" ht="15.75" customHeight="1" x14ac:dyDescent="0.2">
      <c r="A109" s="96"/>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96"/>
      <c r="AD109" s="96"/>
      <c r="AE109" s="96"/>
    </row>
    <row r="110" spans="1:31" ht="15.75" customHeight="1" x14ac:dyDescent="0.2">
      <c r="A110" s="96"/>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96"/>
      <c r="AD110" s="96"/>
      <c r="AE110" s="96"/>
    </row>
    <row r="111" spans="1:31" ht="15.75" customHeight="1" x14ac:dyDescent="0.2">
      <c r="A111" s="96"/>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96"/>
      <c r="AD111" s="96"/>
      <c r="AE111" s="96"/>
    </row>
    <row r="112" spans="1:31" ht="15.75" customHeight="1" x14ac:dyDescent="0.2">
      <c r="A112" s="96"/>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96"/>
      <c r="AD112" s="96"/>
      <c r="AE112" s="96"/>
    </row>
    <row r="113" spans="1:31" ht="15.75" customHeight="1" x14ac:dyDescent="0.2">
      <c r="A113" s="96"/>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96"/>
      <c r="AD113" s="96"/>
      <c r="AE113" s="96"/>
    </row>
    <row r="114" spans="1:31" ht="15.75" customHeight="1" x14ac:dyDescent="0.2">
      <c r="A114" s="96"/>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96"/>
      <c r="AD114" s="96"/>
      <c r="AE114" s="96"/>
    </row>
    <row r="115" spans="1:31" ht="15.75" customHeight="1" x14ac:dyDescent="0.2">
      <c r="A115" s="96"/>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96"/>
      <c r="AD115" s="96"/>
      <c r="AE115" s="96"/>
    </row>
    <row r="116" spans="1:31" ht="15.75" customHeight="1" x14ac:dyDescent="0.2">
      <c r="A116" s="9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96"/>
      <c r="AD116" s="96"/>
      <c r="AE116" s="96"/>
    </row>
    <row r="117" spans="1:31" ht="15.75" customHeight="1" x14ac:dyDescent="0.2">
      <c r="A117" s="9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96"/>
      <c r="AD117" s="96"/>
      <c r="AE117" s="96"/>
    </row>
    <row r="118" spans="1:31" x14ac:dyDescent="0.2">
      <c r="A118" s="9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96"/>
      <c r="AD118" s="96"/>
      <c r="AE118" s="96"/>
    </row>
    <row r="119" spans="1:31" x14ac:dyDescent="0.2">
      <c r="A119" s="96"/>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96"/>
      <c r="AD119" s="96"/>
      <c r="AE119" s="96"/>
    </row>
    <row r="120" spans="1:31" x14ac:dyDescent="0.2">
      <c r="A120" s="96"/>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96"/>
      <c r="AD120" s="96"/>
      <c r="AE120" s="96"/>
    </row>
    <row r="121" spans="1:31" x14ac:dyDescent="0.2">
      <c r="A121" s="9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96"/>
      <c r="AD121" s="96"/>
      <c r="AE121" s="96"/>
    </row>
    <row r="122" spans="1:31" x14ac:dyDescent="0.2">
      <c r="A122" s="9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96"/>
      <c r="AD122" s="96"/>
      <c r="AE122" s="96"/>
    </row>
    <row r="123" spans="1:31" x14ac:dyDescent="0.2">
      <c r="A123" s="96"/>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96"/>
      <c r="AD123" s="96"/>
      <c r="AE123" s="96"/>
    </row>
    <row r="124" spans="1:31" x14ac:dyDescent="0.2">
      <c r="A124" s="96"/>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96"/>
      <c r="AD124" s="96"/>
      <c r="AE124" s="96"/>
    </row>
    <row r="125" spans="1:31" x14ac:dyDescent="0.2">
      <c r="A125" s="9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96"/>
      <c r="AD125" s="96"/>
      <c r="AE125" s="96"/>
    </row>
    <row r="126" spans="1:31" x14ac:dyDescent="0.2">
      <c r="A126" s="9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96"/>
      <c r="AD126" s="96"/>
      <c r="AE126" s="96"/>
    </row>
    <row r="127" spans="1:31" x14ac:dyDescent="0.2">
      <c r="A127" s="96"/>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96"/>
      <c r="AD127" s="96"/>
      <c r="AE127" s="96"/>
    </row>
    <row r="128" spans="1:31" x14ac:dyDescent="0.2">
      <c r="A128" s="96"/>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96"/>
      <c r="AD128" s="96"/>
      <c r="AE128" s="96"/>
    </row>
    <row r="129" spans="1:31" x14ac:dyDescent="0.2">
      <c r="A129" s="96"/>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96"/>
      <c r="AD129" s="96"/>
      <c r="AE129" s="96"/>
    </row>
    <row r="130" spans="1:31" x14ac:dyDescent="0.2">
      <c r="A130" s="9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96"/>
      <c r="AD130" s="96"/>
      <c r="AE130" s="96"/>
    </row>
    <row r="131" spans="1:31" x14ac:dyDescent="0.2">
      <c r="A131" s="9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96"/>
      <c r="AD131" s="96"/>
      <c r="AE131" s="96"/>
    </row>
    <row r="132" spans="1:31" x14ac:dyDescent="0.2">
      <c r="A132" s="9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96"/>
      <c r="AD132" s="96"/>
      <c r="AE132" s="96"/>
    </row>
    <row r="133" spans="1:31" x14ac:dyDescent="0.2">
      <c r="A133" s="9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96"/>
      <c r="AD133" s="96"/>
      <c r="AE133" s="96"/>
    </row>
    <row r="134" spans="1:31" x14ac:dyDescent="0.2">
      <c r="A134" s="9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96"/>
      <c r="AD134" s="96"/>
      <c r="AE134" s="96"/>
    </row>
    <row r="135" spans="1:31" x14ac:dyDescent="0.2">
      <c r="A135" s="96"/>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96"/>
      <c r="AD135" s="96"/>
      <c r="AE135" s="96"/>
    </row>
    <row r="136" spans="1:31" x14ac:dyDescent="0.2">
      <c r="A136" s="96"/>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96"/>
      <c r="AD136" s="96"/>
      <c r="AE136" s="96"/>
    </row>
    <row r="137" spans="1:31" x14ac:dyDescent="0.2">
      <c r="A137" s="96"/>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96"/>
      <c r="AD137" s="96"/>
      <c r="AE137" s="96"/>
    </row>
    <row r="138" spans="1:31" x14ac:dyDescent="0.2">
      <c r="A138" s="9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96"/>
      <c r="AD138" s="96"/>
      <c r="AE138" s="96"/>
    </row>
    <row r="139" spans="1:31" x14ac:dyDescent="0.2">
      <c r="A139" s="96"/>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96"/>
      <c r="AD139" s="96"/>
      <c r="AE139" s="96"/>
    </row>
    <row r="140" spans="1:31" x14ac:dyDescent="0.2">
      <c r="A140" s="96"/>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96"/>
      <c r="AD140" s="96"/>
      <c r="AE140" s="96"/>
    </row>
    <row r="141" spans="1:31" x14ac:dyDescent="0.2">
      <c r="A141" s="96"/>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96"/>
      <c r="AD141" s="96"/>
      <c r="AE141" s="96"/>
    </row>
    <row r="142" spans="1:31" x14ac:dyDescent="0.2">
      <c r="A142" s="96"/>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96"/>
      <c r="AD142" s="96"/>
      <c r="AE142" s="96"/>
    </row>
    <row r="143" spans="1:31" x14ac:dyDescent="0.2">
      <c r="A143" s="96"/>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96"/>
      <c r="AD143" s="96"/>
      <c r="AE143" s="96"/>
    </row>
    <row r="144" spans="1:31" x14ac:dyDescent="0.2">
      <c r="A144" s="96"/>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96"/>
      <c r="AD144" s="96"/>
      <c r="AE144" s="96"/>
    </row>
    <row r="145" spans="1:31" x14ac:dyDescent="0.2">
      <c r="A145" s="96"/>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96"/>
      <c r="AD145" s="96"/>
      <c r="AE145" s="96"/>
    </row>
    <row r="146" spans="1:31" x14ac:dyDescent="0.2">
      <c r="A146" s="96"/>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96"/>
      <c r="AD146" s="96"/>
      <c r="AE146" s="96"/>
    </row>
    <row r="147" spans="1:31" x14ac:dyDescent="0.2">
      <c r="A147" s="96"/>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96"/>
      <c r="AD147" s="96"/>
      <c r="AE147" s="96"/>
    </row>
    <row r="148" spans="1:31" x14ac:dyDescent="0.2">
      <c r="A148" s="96"/>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96"/>
      <c r="AD148" s="96"/>
      <c r="AE148" s="96"/>
    </row>
    <row r="149" spans="1:31" x14ac:dyDescent="0.2">
      <c r="A149" s="96"/>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96"/>
      <c r="AD149" s="96"/>
      <c r="AE149" s="96"/>
    </row>
    <row r="150" spans="1:31" x14ac:dyDescent="0.2">
      <c r="A150" s="96"/>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96"/>
      <c r="AD150" s="96"/>
      <c r="AE150" s="96"/>
    </row>
    <row r="151" spans="1:31" x14ac:dyDescent="0.2">
      <c r="A151" s="96"/>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96"/>
      <c r="AD151" s="96"/>
      <c r="AE151" s="96"/>
    </row>
    <row r="152" spans="1:31" x14ac:dyDescent="0.2">
      <c r="A152" s="96"/>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96"/>
      <c r="AD152" s="96"/>
      <c r="AE152" s="96"/>
    </row>
    <row r="153" spans="1:31" x14ac:dyDescent="0.2">
      <c r="A153" s="96"/>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96"/>
      <c r="AD153" s="96"/>
      <c r="AE153" s="96"/>
    </row>
    <row r="154" spans="1:31" x14ac:dyDescent="0.2">
      <c r="A154" s="96"/>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96"/>
      <c r="AD154" s="96"/>
      <c r="AE154" s="96"/>
    </row>
    <row r="155" spans="1:31" x14ac:dyDescent="0.2">
      <c r="A155" s="96"/>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96"/>
      <c r="AD155" s="96"/>
      <c r="AE155" s="96"/>
    </row>
    <row r="156" spans="1:31" x14ac:dyDescent="0.2">
      <c r="A156" s="96"/>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96"/>
      <c r="AD156" s="96"/>
      <c r="AE156" s="96"/>
    </row>
    <row r="157" spans="1:31" x14ac:dyDescent="0.2">
      <c r="A157" s="96"/>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96"/>
      <c r="AD157" s="96"/>
      <c r="AE157" s="96"/>
    </row>
    <row r="158" spans="1:31" x14ac:dyDescent="0.2">
      <c r="A158" s="96"/>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96"/>
      <c r="AD158" s="96"/>
      <c r="AE158" s="96"/>
    </row>
    <row r="159" spans="1:31" x14ac:dyDescent="0.2">
      <c r="A159" s="96"/>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96"/>
      <c r="AD159" s="96"/>
      <c r="AE159" s="96"/>
    </row>
    <row r="160" spans="1:31" x14ac:dyDescent="0.2">
      <c r="A160" s="96"/>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96"/>
      <c r="AD160" s="96"/>
      <c r="AE160" s="96"/>
    </row>
    <row r="161" spans="1:31" x14ac:dyDescent="0.2">
      <c r="A161" s="96"/>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96"/>
      <c r="AD161" s="96"/>
      <c r="AE161" s="96"/>
    </row>
    <row r="162" spans="1:31" x14ac:dyDescent="0.2">
      <c r="A162" s="96"/>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96"/>
      <c r="AD162" s="96"/>
      <c r="AE162" s="96"/>
    </row>
    <row r="163" spans="1:31" x14ac:dyDescent="0.2">
      <c r="A163" s="96"/>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96"/>
      <c r="AD163" s="96"/>
      <c r="AE163" s="96"/>
    </row>
    <row r="164" spans="1:31" x14ac:dyDescent="0.2">
      <c r="A164" s="9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96"/>
      <c r="AD164" s="96"/>
      <c r="AE164" s="96"/>
    </row>
    <row r="165" spans="1:31" x14ac:dyDescent="0.2">
      <c r="A165" s="96"/>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96"/>
      <c r="AD165" s="96"/>
      <c r="AE165" s="96"/>
    </row>
    <row r="166" spans="1:31" x14ac:dyDescent="0.2">
      <c r="A166" s="96"/>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96"/>
      <c r="AD166" s="96"/>
      <c r="AE166" s="96"/>
    </row>
    <row r="167" spans="1:31" x14ac:dyDescent="0.2">
      <c r="A167" s="96"/>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96"/>
      <c r="AD167" s="96"/>
      <c r="AE167" s="96"/>
    </row>
    <row r="168" spans="1:31" x14ac:dyDescent="0.2">
      <c r="A168" s="96"/>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96"/>
      <c r="AD168" s="96"/>
      <c r="AE168" s="96"/>
    </row>
    <row r="169" spans="1:31" x14ac:dyDescent="0.2">
      <c r="A169" s="96"/>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96"/>
      <c r="AD169" s="96"/>
      <c r="AE169" s="96"/>
    </row>
    <row r="170" spans="1:31" x14ac:dyDescent="0.2">
      <c r="A170" s="96"/>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96"/>
      <c r="AD170" s="96"/>
      <c r="AE170" s="96"/>
    </row>
    <row r="171" spans="1:31" x14ac:dyDescent="0.2">
      <c r="A171" s="96"/>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96"/>
      <c r="AD171" s="96"/>
      <c r="AE171" s="96"/>
    </row>
    <row r="172" spans="1:31" x14ac:dyDescent="0.2">
      <c r="A172" s="96"/>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96"/>
      <c r="AD172" s="96"/>
      <c r="AE172" s="96"/>
    </row>
    <row r="173" spans="1:31" x14ac:dyDescent="0.2">
      <c r="A173" s="96"/>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96"/>
      <c r="AD173" s="96"/>
      <c r="AE173" s="96"/>
    </row>
    <row r="174" spans="1:31" x14ac:dyDescent="0.2">
      <c r="A174" s="96"/>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96"/>
      <c r="AD174" s="96"/>
      <c r="AE174" s="96"/>
    </row>
    <row r="175" spans="1:31" x14ac:dyDescent="0.2">
      <c r="A175" s="96"/>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96"/>
      <c r="AD175" s="96"/>
      <c r="AE175" s="96"/>
    </row>
    <row r="176" spans="1:31" x14ac:dyDescent="0.2">
      <c r="A176" s="96"/>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96"/>
      <c r="AD176" s="96"/>
      <c r="AE176" s="96"/>
    </row>
    <row r="177" spans="1:31" x14ac:dyDescent="0.2">
      <c r="A177" s="96"/>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96"/>
      <c r="AD177" s="96"/>
      <c r="AE177" s="96"/>
    </row>
    <row r="178" spans="1:31" x14ac:dyDescent="0.2">
      <c r="A178" s="96"/>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96"/>
      <c r="AD178" s="96"/>
      <c r="AE178" s="96"/>
    </row>
    <row r="179" spans="1:31" x14ac:dyDescent="0.2">
      <c r="A179" s="96"/>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96"/>
      <c r="AD179" s="96"/>
      <c r="AE179" s="96"/>
    </row>
    <row r="180" spans="1:31" x14ac:dyDescent="0.2">
      <c r="A180" s="96"/>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96"/>
      <c r="AD180" s="96"/>
      <c r="AE180" s="96"/>
    </row>
    <row r="181" spans="1:31" x14ac:dyDescent="0.2">
      <c r="A181" s="96"/>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96"/>
      <c r="AD181" s="96"/>
      <c r="AE181" s="96"/>
    </row>
    <row r="182" spans="1:31" x14ac:dyDescent="0.2">
      <c r="A182" s="96"/>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96"/>
      <c r="AD182" s="96"/>
      <c r="AE182" s="96"/>
    </row>
    <row r="183" spans="1:31" x14ac:dyDescent="0.2">
      <c r="A183" s="96"/>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96"/>
      <c r="AD183" s="96"/>
      <c r="AE183" s="96"/>
    </row>
    <row r="184" spans="1:31" x14ac:dyDescent="0.2">
      <c r="A184" s="96"/>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96"/>
      <c r="AD184" s="96"/>
      <c r="AE184" s="96"/>
    </row>
    <row r="185" spans="1:31" x14ac:dyDescent="0.2">
      <c r="A185" s="96"/>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96"/>
      <c r="AD185" s="96"/>
      <c r="AE185" s="96"/>
    </row>
    <row r="186" spans="1:31" x14ac:dyDescent="0.2">
      <c r="A186" s="96"/>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96"/>
      <c r="AD186" s="96"/>
      <c r="AE186" s="96"/>
    </row>
    <row r="187" spans="1:31" x14ac:dyDescent="0.2">
      <c r="A187" s="96"/>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96"/>
      <c r="AD187" s="96"/>
      <c r="AE187" s="96"/>
    </row>
    <row r="188" spans="1:31" x14ac:dyDescent="0.2">
      <c r="A188" s="96"/>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96"/>
      <c r="AD188" s="96"/>
      <c r="AE188" s="96"/>
    </row>
    <row r="189" spans="1:31" x14ac:dyDescent="0.2">
      <c r="A189" s="96"/>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96"/>
      <c r="AD189" s="96"/>
      <c r="AE189" s="96"/>
    </row>
    <row r="190" spans="1:31" x14ac:dyDescent="0.2">
      <c r="A190" s="96"/>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96"/>
      <c r="AD190" s="96"/>
      <c r="AE190" s="96"/>
    </row>
    <row r="191" spans="1:31" x14ac:dyDescent="0.2">
      <c r="A191" s="96"/>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96"/>
      <c r="AD191" s="96"/>
      <c r="AE191" s="96"/>
    </row>
    <row r="192" spans="1:31" x14ac:dyDescent="0.2">
      <c r="A192" s="96"/>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96"/>
      <c r="AD192" s="96"/>
      <c r="AE192" s="96"/>
    </row>
    <row r="193" spans="1:31" x14ac:dyDescent="0.2">
      <c r="A193" s="96"/>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96"/>
      <c r="AD193" s="96"/>
      <c r="AE193" s="96"/>
    </row>
    <row r="194" spans="1:31" x14ac:dyDescent="0.2">
      <c r="A194" s="96"/>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96"/>
      <c r="AD194" s="96"/>
      <c r="AE194" s="96"/>
    </row>
    <row r="195" spans="1:31" x14ac:dyDescent="0.2">
      <c r="A195" s="96"/>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96"/>
      <c r="AD195" s="96"/>
      <c r="AE195" s="96"/>
    </row>
    <row r="196" spans="1:31" x14ac:dyDescent="0.2">
      <c r="A196" s="96"/>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96"/>
      <c r="AD196" s="96"/>
      <c r="AE196" s="96"/>
    </row>
    <row r="197" spans="1:31" x14ac:dyDescent="0.2">
      <c r="A197" s="96"/>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96"/>
      <c r="AD197" s="96"/>
      <c r="AE197" s="96"/>
    </row>
    <row r="198" spans="1:31" x14ac:dyDescent="0.2">
      <c r="A198" s="96"/>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96"/>
      <c r="AD198" s="96"/>
      <c r="AE198" s="96"/>
    </row>
    <row r="199" spans="1:31" x14ac:dyDescent="0.2">
      <c r="A199" s="96"/>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96"/>
      <c r="AD199" s="96"/>
      <c r="AE199" s="96"/>
    </row>
    <row r="200" spans="1:31" x14ac:dyDescent="0.2">
      <c r="A200" s="96"/>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96"/>
      <c r="AD200" s="96"/>
      <c r="AE200" s="96"/>
    </row>
    <row r="201" spans="1:31" x14ac:dyDescent="0.2">
      <c r="A201" s="96"/>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96"/>
      <c r="AD201" s="96"/>
      <c r="AE201" s="96"/>
    </row>
    <row r="202" spans="1:31" x14ac:dyDescent="0.2">
      <c r="A202" s="96"/>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96"/>
      <c r="AD202" s="96"/>
      <c r="AE202" s="96"/>
    </row>
    <row r="203" spans="1:31" x14ac:dyDescent="0.2">
      <c r="A203" s="96"/>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96"/>
      <c r="AD203" s="96"/>
      <c r="AE203" s="96"/>
    </row>
    <row r="204" spans="1:31" x14ac:dyDescent="0.2">
      <c r="A204" s="96"/>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96"/>
      <c r="AD204" s="96"/>
      <c r="AE204" s="96"/>
    </row>
    <row r="205" spans="1:31" x14ac:dyDescent="0.2">
      <c r="A205" s="96"/>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96"/>
      <c r="AD205" s="96"/>
      <c r="AE205" s="96"/>
    </row>
    <row r="206" spans="1:31" x14ac:dyDescent="0.2">
      <c r="A206" s="96"/>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96"/>
      <c r="AD206" s="96"/>
      <c r="AE206" s="96"/>
    </row>
    <row r="207" spans="1:31" x14ac:dyDescent="0.2">
      <c r="A207" s="96"/>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96"/>
      <c r="AD207" s="96"/>
      <c r="AE207" s="96"/>
    </row>
    <row r="208" spans="1:31" x14ac:dyDescent="0.2">
      <c r="A208" s="96"/>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96"/>
      <c r="AD208" s="96"/>
      <c r="AE208" s="96"/>
    </row>
    <row r="209" spans="1:31" x14ac:dyDescent="0.2">
      <c r="A209" s="96"/>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96"/>
      <c r="AD209" s="96"/>
      <c r="AE209" s="96"/>
    </row>
    <row r="210" spans="1:31" x14ac:dyDescent="0.2">
      <c r="A210" s="96"/>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96"/>
      <c r="AD210" s="96"/>
      <c r="AE210" s="96"/>
    </row>
    <row r="211" spans="1:31" x14ac:dyDescent="0.2">
      <c r="A211" s="96"/>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96"/>
      <c r="AD211" s="96"/>
      <c r="AE211" s="96"/>
    </row>
    <row r="212" spans="1:31" x14ac:dyDescent="0.2">
      <c r="A212" s="96"/>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96"/>
      <c r="AD212" s="96"/>
      <c r="AE212" s="96"/>
    </row>
    <row r="213" spans="1:31" x14ac:dyDescent="0.2">
      <c r="A213" s="96"/>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96"/>
      <c r="AD213" s="96"/>
      <c r="AE213" s="96"/>
    </row>
    <row r="214" spans="1:31" x14ac:dyDescent="0.2">
      <c r="A214" s="96"/>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96"/>
      <c r="AD214" s="96"/>
      <c r="AE214" s="96"/>
    </row>
    <row r="215" spans="1:31" x14ac:dyDescent="0.2">
      <c r="A215" s="96"/>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96"/>
      <c r="AD215" s="96"/>
      <c r="AE215" s="96"/>
    </row>
    <row r="216" spans="1:31" x14ac:dyDescent="0.2">
      <c r="A216" s="96"/>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96"/>
      <c r="AD216" s="96"/>
      <c r="AE216" s="96"/>
    </row>
    <row r="217" spans="1:31" x14ac:dyDescent="0.2">
      <c r="A217" s="96"/>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96"/>
      <c r="AD217" s="96"/>
      <c r="AE217" s="96"/>
    </row>
    <row r="218" spans="1:31" x14ac:dyDescent="0.2">
      <c r="A218" s="96"/>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96"/>
      <c r="AD218" s="96"/>
      <c r="AE218" s="96"/>
    </row>
    <row r="219" spans="1:31" x14ac:dyDescent="0.2">
      <c r="A219" s="96"/>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96"/>
      <c r="AD219" s="96"/>
      <c r="AE219" s="96"/>
    </row>
    <row r="220" spans="1:31" x14ac:dyDescent="0.2">
      <c r="A220" s="96"/>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96"/>
      <c r="AD220" s="96"/>
      <c r="AE220" s="96"/>
    </row>
    <row r="221" spans="1:31" x14ac:dyDescent="0.2">
      <c r="A221" s="96"/>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96"/>
      <c r="AD221" s="96"/>
      <c r="AE221" s="96"/>
    </row>
    <row r="222" spans="1:31" x14ac:dyDescent="0.2">
      <c r="A222" s="96"/>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96"/>
      <c r="AD222" s="96"/>
      <c r="AE222" s="96"/>
    </row>
    <row r="223" spans="1:31" x14ac:dyDescent="0.2">
      <c r="A223" s="96"/>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96"/>
      <c r="AD223" s="96"/>
      <c r="AE223" s="96"/>
    </row>
    <row r="224" spans="1:31" x14ac:dyDescent="0.2">
      <c r="A224" s="96"/>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96"/>
      <c r="AD224" s="96"/>
      <c r="AE224" s="96"/>
    </row>
    <row r="225" spans="1:31" x14ac:dyDescent="0.2">
      <c r="A225" s="96"/>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96"/>
      <c r="AD225" s="96"/>
      <c r="AE225" s="96"/>
    </row>
    <row r="226" spans="1:31" x14ac:dyDescent="0.2">
      <c r="A226" s="96"/>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96"/>
      <c r="AD226" s="96"/>
      <c r="AE226" s="96"/>
    </row>
    <row r="227" spans="1:31" x14ac:dyDescent="0.2">
      <c r="A227" s="96"/>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96"/>
      <c r="AD227" s="96"/>
      <c r="AE227" s="96"/>
    </row>
    <row r="228" spans="1:31" x14ac:dyDescent="0.2">
      <c r="A228" s="96"/>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96"/>
      <c r="AD228" s="96"/>
      <c r="AE228" s="96"/>
    </row>
    <row r="229" spans="1:31" x14ac:dyDescent="0.2">
      <c r="A229" s="96"/>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96"/>
      <c r="AD229" s="96"/>
      <c r="AE229" s="96"/>
    </row>
    <row r="230" spans="1:31" x14ac:dyDescent="0.2">
      <c r="A230" s="96"/>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96"/>
      <c r="AD230" s="96"/>
      <c r="AE230" s="96"/>
    </row>
    <row r="231" spans="1:31" x14ac:dyDescent="0.2">
      <c r="A231" s="96"/>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96"/>
      <c r="AD231" s="96"/>
      <c r="AE231" s="96"/>
    </row>
    <row r="232" spans="1:31" x14ac:dyDescent="0.2">
      <c r="A232" s="96"/>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96"/>
      <c r="AD232" s="96"/>
      <c r="AE232" s="96"/>
    </row>
    <row r="233" spans="1:31" x14ac:dyDescent="0.2">
      <c r="A233" s="96"/>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96"/>
      <c r="AD233" s="96"/>
      <c r="AE233" s="96"/>
    </row>
    <row r="234" spans="1:31" x14ac:dyDescent="0.2">
      <c r="A234" s="96"/>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96"/>
      <c r="AD234" s="96"/>
      <c r="AE234" s="96"/>
    </row>
    <row r="235" spans="1:31" x14ac:dyDescent="0.2">
      <c r="A235" s="96"/>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96"/>
      <c r="AD235" s="96"/>
      <c r="AE235" s="96"/>
    </row>
    <row r="236" spans="1:31" x14ac:dyDescent="0.2">
      <c r="A236" s="96"/>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96"/>
      <c r="AD236" s="96"/>
      <c r="AE236" s="96"/>
    </row>
    <row r="237" spans="1:31" x14ac:dyDescent="0.2">
      <c r="A237" s="96"/>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96"/>
      <c r="AD237" s="96"/>
      <c r="AE237" s="96"/>
    </row>
    <row r="238" spans="1:31" x14ac:dyDescent="0.2">
      <c r="A238" s="96"/>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96"/>
      <c r="AD238" s="96"/>
      <c r="AE238" s="96"/>
    </row>
    <row r="239" spans="1:31" x14ac:dyDescent="0.2">
      <c r="A239" s="96"/>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96"/>
      <c r="AD239" s="96"/>
      <c r="AE239" s="96"/>
    </row>
    <row r="240" spans="1:31" x14ac:dyDescent="0.2">
      <c r="A240" s="96"/>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96"/>
      <c r="AD240" s="96"/>
      <c r="AE240" s="96"/>
    </row>
    <row r="241" spans="1:31" x14ac:dyDescent="0.2">
      <c r="A241" s="96"/>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96"/>
      <c r="AD241" s="96"/>
      <c r="AE241" s="96"/>
    </row>
    <row r="242" spans="1:31" x14ac:dyDescent="0.2">
      <c r="A242" s="96"/>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96"/>
      <c r="AD242" s="96"/>
      <c r="AE242" s="96"/>
    </row>
    <row r="243" spans="1:31" x14ac:dyDescent="0.2">
      <c r="A243" s="96"/>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96"/>
      <c r="AD243" s="96"/>
      <c r="AE243" s="96"/>
    </row>
    <row r="244" spans="1:31" x14ac:dyDescent="0.2">
      <c r="A244" s="96"/>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96"/>
      <c r="AD244" s="96"/>
      <c r="AE244" s="96"/>
    </row>
    <row r="245" spans="1:31" x14ac:dyDescent="0.2">
      <c r="A245" s="96"/>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96"/>
      <c r="AD245" s="96"/>
      <c r="AE245" s="96"/>
    </row>
    <row r="246" spans="1:31" x14ac:dyDescent="0.2">
      <c r="A246" s="96"/>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96"/>
      <c r="AD246" s="96"/>
      <c r="AE246" s="96"/>
    </row>
    <row r="247" spans="1:31" x14ac:dyDescent="0.2">
      <c r="A247" s="96"/>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96"/>
      <c r="AD247" s="96"/>
      <c r="AE247" s="96"/>
    </row>
    <row r="248" spans="1:31" x14ac:dyDescent="0.2">
      <c r="A248" s="96"/>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96"/>
      <c r="AD248" s="96"/>
      <c r="AE248" s="96"/>
    </row>
    <row r="249" spans="1:31" x14ac:dyDescent="0.2">
      <c r="A249" s="96"/>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96"/>
      <c r="AD249" s="96"/>
      <c r="AE249" s="96"/>
    </row>
    <row r="250" spans="1:31" x14ac:dyDescent="0.2">
      <c r="A250" s="96"/>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96"/>
      <c r="AD250" s="96"/>
      <c r="AE250" s="96"/>
    </row>
    <row r="251" spans="1:31" x14ac:dyDescent="0.2">
      <c r="A251" s="96"/>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96"/>
      <c r="AD251" s="96"/>
      <c r="AE251" s="96"/>
    </row>
    <row r="252" spans="1:31" x14ac:dyDescent="0.2">
      <c r="A252" s="96"/>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96"/>
      <c r="AD252" s="96"/>
      <c r="AE252" s="96"/>
    </row>
    <row r="253" spans="1:31" x14ac:dyDescent="0.2">
      <c r="A253" s="96"/>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96"/>
      <c r="AD253" s="96"/>
      <c r="AE253" s="96"/>
    </row>
    <row r="254" spans="1:31" x14ac:dyDescent="0.2">
      <c r="A254" s="96"/>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96"/>
      <c r="AD254" s="96"/>
      <c r="AE254" s="96"/>
    </row>
    <row r="255" spans="1:31" x14ac:dyDescent="0.2">
      <c r="A255" s="96"/>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96"/>
      <c r="AD255" s="96"/>
      <c r="AE255" s="96"/>
    </row>
    <row r="256" spans="1:31" x14ac:dyDescent="0.2">
      <c r="A256" s="96"/>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96"/>
      <c r="AD256" s="96"/>
      <c r="AE256" s="96"/>
    </row>
    <row r="257" spans="1:31" x14ac:dyDescent="0.2">
      <c r="A257" s="96"/>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96"/>
      <c r="AD257" s="96"/>
      <c r="AE257" s="96"/>
    </row>
    <row r="258" spans="1:31" x14ac:dyDescent="0.2">
      <c r="A258" s="96"/>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96"/>
      <c r="AD258" s="96"/>
      <c r="AE258" s="96"/>
    </row>
    <row r="259" spans="1:31" x14ac:dyDescent="0.2">
      <c r="A259" s="96"/>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96"/>
      <c r="AD259" s="96"/>
      <c r="AE259" s="96"/>
    </row>
    <row r="260" spans="1:31" x14ac:dyDescent="0.2">
      <c r="A260" s="96"/>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96"/>
      <c r="AD260" s="96"/>
      <c r="AE260" s="96"/>
    </row>
    <row r="261" spans="1:31" x14ac:dyDescent="0.2">
      <c r="A261" s="96"/>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96"/>
      <c r="AD261" s="96"/>
      <c r="AE261" s="96"/>
    </row>
    <row r="262" spans="1:31" x14ac:dyDescent="0.2">
      <c r="A262" s="96"/>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96"/>
      <c r="AD262" s="96"/>
      <c r="AE262" s="96"/>
    </row>
    <row r="263" spans="1:31" x14ac:dyDescent="0.2">
      <c r="A263" s="96"/>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96"/>
      <c r="AD263" s="96"/>
      <c r="AE263" s="96"/>
    </row>
    <row r="264" spans="1:31" x14ac:dyDescent="0.2">
      <c r="A264" s="96"/>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96"/>
      <c r="AD264" s="96"/>
      <c r="AE264" s="96"/>
    </row>
    <row r="265" spans="1:31" x14ac:dyDescent="0.2">
      <c r="A265" s="96"/>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96"/>
      <c r="AD265" s="96"/>
      <c r="AE265" s="96"/>
    </row>
    <row r="266" spans="1:31" x14ac:dyDescent="0.2">
      <c r="A266" s="96"/>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96"/>
      <c r="AD266" s="96"/>
      <c r="AE266" s="96"/>
    </row>
    <row r="267" spans="1:31" x14ac:dyDescent="0.2">
      <c r="A267" s="96"/>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96"/>
      <c r="AD267" s="96"/>
      <c r="AE267" s="96"/>
    </row>
    <row r="268" spans="1:31" x14ac:dyDescent="0.2">
      <c r="A268" s="96"/>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96"/>
      <c r="AD268" s="96"/>
      <c r="AE268" s="96"/>
    </row>
    <row r="269" spans="1:31" x14ac:dyDescent="0.2">
      <c r="A269" s="96"/>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96"/>
      <c r="AD269" s="96"/>
      <c r="AE269" s="96"/>
    </row>
    <row r="270" spans="1:31" x14ac:dyDescent="0.2">
      <c r="A270" s="96"/>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96"/>
      <c r="AD270" s="96"/>
      <c r="AE270" s="96"/>
    </row>
    <row r="271" spans="1:31" x14ac:dyDescent="0.2">
      <c r="A271" s="96"/>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96"/>
      <c r="AD271" s="96"/>
      <c r="AE271" s="96"/>
    </row>
    <row r="272" spans="1:31" x14ac:dyDescent="0.2">
      <c r="A272" s="96"/>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96"/>
      <c r="AD272" s="96"/>
      <c r="AE272" s="96"/>
    </row>
    <row r="273" spans="1:31" x14ac:dyDescent="0.2">
      <c r="A273" s="96"/>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96"/>
      <c r="AD273" s="96"/>
      <c r="AE273" s="96"/>
    </row>
    <row r="274" spans="1:31" x14ac:dyDescent="0.2">
      <c r="A274" s="96"/>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96"/>
      <c r="AD274" s="96"/>
      <c r="AE274" s="96"/>
    </row>
    <row r="275" spans="1:31" x14ac:dyDescent="0.2">
      <c r="A275" s="96"/>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96"/>
      <c r="AD275" s="96"/>
      <c r="AE275" s="96"/>
    </row>
    <row r="276" spans="1:31" x14ac:dyDescent="0.2">
      <c r="A276" s="96"/>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96"/>
      <c r="AD276" s="96"/>
      <c r="AE276" s="96"/>
    </row>
    <row r="277" spans="1:31" x14ac:dyDescent="0.2">
      <c r="A277" s="96"/>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96"/>
      <c r="AD277" s="96"/>
      <c r="AE277" s="96"/>
    </row>
    <row r="278" spans="1:31" x14ac:dyDescent="0.2">
      <c r="A278" s="96"/>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96"/>
      <c r="AD278" s="96"/>
      <c r="AE278" s="96"/>
    </row>
    <row r="279" spans="1:31" x14ac:dyDescent="0.2">
      <c r="A279" s="96"/>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96"/>
      <c r="AD279" s="96"/>
      <c r="AE279" s="96"/>
    </row>
    <row r="280" spans="1:31" x14ac:dyDescent="0.2">
      <c r="A280" s="96"/>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96"/>
      <c r="AD280" s="96"/>
      <c r="AE280" s="96"/>
    </row>
    <row r="281" spans="1:31" x14ac:dyDescent="0.2">
      <c r="A281" s="96"/>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96"/>
      <c r="AD281" s="96"/>
      <c r="AE281" s="96"/>
    </row>
    <row r="282" spans="1:31" x14ac:dyDescent="0.2">
      <c r="A282" s="96"/>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96"/>
      <c r="AD282" s="96"/>
      <c r="AE282" s="96"/>
    </row>
    <row r="283" spans="1:31" x14ac:dyDescent="0.2">
      <c r="A283" s="96"/>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96"/>
      <c r="AD283" s="96"/>
      <c r="AE283" s="96"/>
    </row>
    <row r="284" spans="1:31" x14ac:dyDescent="0.2">
      <c r="A284" s="96"/>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96"/>
      <c r="AD284" s="96"/>
      <c r="AE284" s="96"/>
    </row>
    <row r="285" spans="1:31" x14ac:dyDescent="0.2">
      <c r="A285" s="96"/>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96"/>
      <c r="AD285" s="96"/>
      <c r="AE285" s="96"/>
    </row>
    <row r="286" spans="1:31" x14ac:dyDescent="0.2">
      <c r="A286" s="96"/>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96"/>
      <c r="AD286" s="96"/>
      <c r="AE286" s="96"/>
    </row>
    <row r="287" spans="1:31" x14ac:dyDescent="0.2">
      <c r="A287" s="96"/>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96"/>
      <c r="AD287" s="96"/>
      <c r="AE287" s="96"/>
    </row>
    <row r="288" spans="1:31" x14ac:dyDescent="0.2">
      <c r="A288" s="96"/>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96"/>
      <c r="AD288" s="96"/>
      <c r="AE288" s="96"/>
    </row>
    <row r="289" spans="1:31" x14ac:dyDescent="0.2">
      <c r="A289" s="96"/>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96"/>
      <c r="AD289" s="96"/>
      <c r="AE289" s="96"/>
    </row>
    <row r="290" spans="1:31" x14ac:dyDescent="0.2">
      <c r="A290" s="96"/>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96"/>
      <c r="AD290" s="96"/>
      <c r="AE290" s="96"/>
    </row>
    <row r="291" spans="1:31" x14ac:dyDescent="0.2">
      <c r="A291" s="96"/>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96"/>
      <c r="AD291" s="96"/>
      <c r="AE291" s="96"/>
    </row>
    <row r="292" spans="1:31" x14ac:dyDescent="0.2">
      <c r="A292" s="96"/>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96"/>
      <c r="AD292" s="96"/>
      <c r="AE292" s="96"/>
    </row>
    <row r="293" spans="1:31" x14ac:dyDescent="0.2">
      <c r="A293" s="96"/>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96"/>
      <c r="AD293" s="96"/>
      <c r="AE293" s="96"/>
    </row>
    <row r="294" spans="1:31" x14ac:dyDescent="0.2">
      <c r="A294" s="96"/>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96"/>
      <c r="AD294" s="96"/>
      <c r="AE294" s="96"/>
    </row>
    <row r="295" spans="1:31" x14ac:dyDescent="0.2">
      <c r="A295" s="96"/>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96"/>
      <c r="AD295" s="96"/>
      <c r="AE295" s="96"/>
    </row>
    <row r="296" spans="1:31" x14ac:dyDescent="0.2">
      <c r="A296" s="96"/>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96"/>
      <c r="AD296" s="96"/>
      <c r="AE296" s="96"/>
    </row>
    <row r="297" spans="1:31" x14ac:dyDescent="0.2">
      <c r="A297" s="96"/>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96"/>
      <c r="AD297" s="96"/>
      <c r="AE297" s="96"/>
    </row>
    <row r="298" spans="1:31" x14ac:dyDescent="0.2">
      <c r="A298" s="96"/>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96"/>
      <c r="AD298" s="96"/>
      <c r="AE298" s="96"/>
    </row>
    <row r="299" spans="1:31" x14ac:dyDescent="0.2">
      <c r="A299" s="96"/>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96"/>
      <c r="AD299" s="96"/>
      <c r="AE299" s="96"/>
    </row>
    <row r="300" spans="1:31" x14ac:dyDescent="0.2">
      <c r="A300" s="96"/>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96"/>
      <c r="AD300" s="96"/>
      <c r="AE300" s="96"/>
    </row>
    <row r="301" spans="1:31" x14ac:dyDescent="0.2">
      <c r="A301" s="96"/>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96"/>
      <c r="AD301" s="96"/>
      <c r="AE301" s="96"/>
    </row>
    <row r="302" spans="1:31" x14ac:dyDescent="0.2">
      <c r="A302" s="96"/>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96"/>
      <c r="AD302" s="96"/>
      <c r="AE302" s="96"/>
    </row>
    <row r="303" spans="1:31" x14ac:dyDescent="0.2">
      <c r="A303" s="96"/>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96"/>
      <c r="AD303" s="96"/>
      <c r="AE303" s="96"/>
    </row>
    <row r="304" spans="1:31" x14ac:dyDescent="0.2">
      <c r="A304" s="96"/>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96"/>
      <c r="AD304" s="96"/>
      <c r="AE304" s="96"/>
    </row>
    <row r="305" spans="1:31" x14ac:dyDescent="0.2">
      <c r="A305" s="96"/>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96"/>
      <c r="AD305" s="96"/>
      <c r="AE305" s="96"/>
    </row>
    <row r="306" spans="1:31" x14ac:dyDescent="0.2">
      <c r="A306" s="96"/>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96"/>
      <c r="AD306" s="96"/>
      <c r="AE306" s="96"/>
    </row>
    <row r="307" spans="1:31" x14ac:dyDescent="0.2">
      <c r="A307" s="96"/>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96"/>
      <c r="AD307" s="96"/>
      <c r="AE307" s="96"/>
    </row>
    <row r="308" spans="1:31" x14ac:dyDescent="0.2">
      <c r="A308" s="96"/>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96"/>
      <c r="AD308" s="96"/>
      <c r="AE308" s="96"/>
    </row>
    <row r="309" spans="1:31" x14ac:dyDescent="0.2">
      <c r="A309" s="96"/>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96"/>
      <c r="AD309" s="96"/>
      <c r="AE309" s="96"/>
    </row>
    <row r="310" spans="1:31" x14ac:dyDescent="0.2">
      <c r="A310" s="96"/>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96"/>
      <c r="AD310" s="96"/>
      <c r="AE310" s="96"/>
    </row>
    <row r="311" spans="1:31" x14ac:dyDescent="0.2">
      <c r="A311" s="96"/>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96"/>
      <c r="AD311" s="96"/>
      <c r="AE311" s="96"/>
    </row>
    <row r="312" spans="1:31" x14ac:dyDescent="0.2">
      <c r="A312" s="96"/>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96"/>
      <c r="AD312" s="96"/>
      <c r="AE312" s="96"/>
    </row>
    <row r="313" spans="1:31" x14ac:dyDescent="0.2">
      <c r="A313" s="96"/>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96"/>
      <c r="AD313" s="96"/>
      <c r="AE313" s="96"/>
    </row>
    <row r="314" spans="1:31" x14ac:dyDescent="0.2">
      <c r="A314" s="96"/>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96"/>
      <c r="AD314" s="96"/>
      <c r="AE314" s="96"/>
    </row>
    <row r="315" spans="1:31" x14ac:dyDescent="0.2">
      <c r="A315" s="96"/>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96"/>
      <c r="AD315" s="96"/>
      <c r="AE315" s="96"/>
    </row>
    <row r="316" spans="1:31" x14ac:dyDescent="0.2">
      <c r="A316" s="96"/>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96"/>
      <c r="AD316" s="96"/>
      <c r="AE316" s="96"/>
    </row>
    <row r="317" spans="1:31" x14ac:dyDescent="0.2">
      <c r="A317" s="96"/>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96"/>
      <c r="AD317" s="96"/>
      <c r="AE317" s="96"/>
    </row>
    <row r="318" spans="1:31" x14ac:dyDescent="0.2">
      <c r="A318" s="96"/>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96"/>
      <c r="AD318" s="96"/>
      <c r="AE318" s="96"/>
    </row>
    <row r="319" spans="1:31" x14ac:dyDescent="0.2">
      <c r="A319" s="96"/>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96"/>
      <c r="AD319" s="96"/>
      <c r="AE319" s="96"/>
    </row>
    <row r="320" spans="1:31" x14ac:dyDescent="0.2">
      <c r="A320" s="96"/>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96"/>
      <c r="AD320" s="96"/>
      <c r="AE320" s="96"/>
    </row>
    <row r="321" spans="1:31" x14ac:dyDescent="0.2">
      <c r="A321" s="96"/>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96"/>
      <c r="AD321" s="96"/>
      <c r="AE321" s="96"/>
    </row>
    <row r="322" spans="1:31" x14ac:dyDescent="0.2">
      <c r="A322" s="96"/>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96"/>
      <c r="AD322" s="96"/>
      <c r="AE322" s="96"/>
    </row>
    <row r="323" spans="1:31" x14ac:dyDescent="0.2">
      <c r="A323" s="96"/>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96"/>
      <c r="AD323" s="96"/>
      <c r="AE323" s="96"/>
    </row>
    <row r="324" spans="1:31" x14ac:dyDescent="0.2">
      <c r="A324" s="96"/>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96"/>
      <c r="AD324" s="96"/>
      <c r="AE324" s="96"/>
    </row>
    <row r="325" spans="1:31" x14ac:dyDescent="0.2">
      <c r="A325" s="96"/>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96"/>
      <c r="AD325" s="96"/>
      <c r="AE325" s="96"/>
    </row>
    <row r="326" spans="1:31" x14ac:dyDescent="0.2">
      <c r="A326" s="96"/>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96"/>
      <c r="AD326" s="96"/>
      <c r="AE326" s="96"/>
    </row>
    <row r="327" spans="1:31" x14ac:dyDescent="0.2">
      <c r="A327" s="96"/>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96"/>
      <c r="AD327" s="96"/>
      <c r="AE327" s="96"/>
    </row>
    <row r="328" spans="1:31" x14ac:dyDescent="0.2">
      <c r="A328" s="96"/>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96"/>
      <c r="AD328" s="96"/>
      <c r="AE328" s="96"/>
    </row>
    <row r="329" spans="1:31" x14ac:dyDescent="0.2">
      <c r="A329" s="96"/>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96"/>
      <c r="AD329" s="96"/>
      <c r="AE329" s="96"/>
    </row>
    <row r="330" spans="1:31" x14ac:dyDescent="0.2">
      <c r="A330" s="96"/>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96"/>
      <c r="AD330" s="96"/>
      <c r="AE330" s="96"/>
    </row>
    <row r="331" spans="1:31" x14ac:dyDescent="0.2">
      <c r="A331" s="96"/>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96"/>
      <c r="AD331" s="96"/>
      <c r="AE331" s="96"/>
    </row>
    <row r="332" spans="1:31" x14ac:dyDescent="0.2">
      <c r="A332" s="96"/>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96"/>
      <c r="AD332" s="96"/>
      <c r="AE332" s="96"/>
    </row>
    <row r="333" spans="1:31" x14ac:dyDescent="0.2">
      <c r="A333" s="96"/>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96"/>
      <c r="AD333" s="96"/>
      <c r="AE333" s="96"/>
    </row>
    <row r="334" spans="1:31" x14ac:dyDescent="0.2">
      <c r="A334" s="96"/>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96"/>
      <c r="AD334" s="96"/>
      <c r="AE334" s="96"/>
    </row>
    <row r="335" spans="1:31" x14ac:dyDescent="0.2">
      <c r="A335" s="96"/>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96"/>
      <c r="AD335" s="96"/>
      <c r="AE335" s="96"/>
    </row>
    <row r="336" spans="1:31" x14ac:dyDescent="0.2">
      <c r="A336" s="96"/>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96"/>
      <c r="AD336" s="96"/>
      <c r="AE336" s="96"/>
    </row>
    <row r="337" spans="1:31" x14ac:dyDescent="0.2">
      <c r="A337" s="96"/>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96"/>
      <c r="AD337" s="96"/>
      <c r="AE337" s="96"/>
    </row>
    <row r="338" spans="1:31" x14ac:dyDescent="0.2">
      <c r="A338" s="96"/>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96"/>
      <c r="AD338" s="96"/>
      <c r="AE338" s="96"/>
    </row>
    <row r="339" spans="1:31" x14ac:dyDescent="0.2">
      <c r="A339" s="96"/>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96"/>
      <c r="AD339" s="96"/>
      <c r="AE339" s="96"/>
    </row>
    <row r="340" spans="1:31" x14ac:dyDescent="0.2">
      <c r="A340" s="96"/>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96"/>
      <c r="AD340" s="96"/>
      <c r="AE340" s="96"/>
    </row>
    <row r="341" spans="1:31" x14ac:dyDescent="0.2">
      <c r="A341" s="96"/>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96"/>
      <c r="AD341" s="96"/>
      <c r="AE341" s="96"/>
    </row>
    <row r="342" spans="1:31" x14ac:dyDescent="0.2">
      <c r="A342" s="96"/>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96"/>
      <c r="AD342" s="96"/>
      <c r="AE342" s="96"/>
    </row>
    <row r="343" spans="1:31" x14ac:dyDescent="0.2">
      <c r="A343" s="96"/>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96"/>
      <c r="AD343" s="96"/>
      <c r="AE343" s="96"/>
    </row>
    <row r="344" spans="1:31" x14ac:dyDescent="0.2">
      <c r="A344" s="96"/>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96"/>
      <c r="AD344" s="96"/>
      <c r="AE344" s="96"/>
    </row>
    <row r="345" spans="1:31" x14ac:dyDescent="0.2">
      <c r="A345" s="96"/>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96"/>
      <c r="AD345" s="96"/>
      <c r="AE345" s="96"/>
    </row>
    <row r="346" spans="1:31" x14ac:dyDescent="0.2">
      <c r="A346" s="96"/>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96"/>
      <c r="AD346" s="96"/>
      <c r="AE346" s="96"/>
    </row>
    <row r="347" spans="1:31" x14ac:dyDescent="0.2">
      <c r="A347" s="96"/>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96"/>
      <c r="AD347" s="96"/>
      <c r="AE347" s="96"/>
    </row>
    <row r="348" spans="1:31" x14ac:dyDescent="0.2">
      <c r="A348" s="96"/>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96"/>
      <c r="AD348" s="96"/>
      <c r="AE348" s="96"/>
    </row>
    <row r="349" spans="1:31" x14ac:dyDescent="0.2">
      <c r="A349" s="96"/>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96"/>
      <c r="AD349" s="96"/>
      <c r="AE349" s="96"/>
    </row>
    <row r="350" spans="1:31" x14ac:dyDescent="0.2">
      <c r="A350" s="96"/>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96"/>
      <c r="AD350" s="96"/>
      <c r="AE350" s="96"/>
    </row>
    <row r="351" spans="1:31" x14ac:dyDescent="0.2">
      <c r="A351" s="96"/>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96"/>
      <c r="AD351" s="96"/>
      <c r="AE351" s="96"/>
    </row>
    <row r="352" spans="1:31" x14ac:dyDescent="0.2">
      <c r="A352" s="96"/>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96"/>
      <c r="AD352" s="96"/>
      <c r="AE352" s="96"/>
    </row>
    <row r="353" spans="1:31" x14ac:dyDescent="0.2">
      <c r="A353" s="96"/>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96"/>
      <c r="AD353" s="96"/>
      <c r="AE353" s="96"/>
    </row>
    <row r="354" spans="1:31" x14ac:dyDescent="0.2">
      <c r="A354" s="96"/>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96"/>
      <c r="AD354" s="96"/>
      <c r="AE354" s="96"/>
    </row>
    <row r="355" spans="1:31" x14ac:dyDescent="0.2">
      <c r="A355" s="96"/>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96"/>
      <c r="AD355" s="96"/>
      <c r="AE355" s="96"/>
    </row>
    <row r="356" spans="1:31" x14ac:dyDescent="0.2">
      <c r="B356"/>
      <c r="C356"/>
      <c r="D356"/>
      <c r="E356"/>
      <c r="F356"/>
      <c r="G356"/>
      <c r="H356"/>
      <c r="I356"/>
      <c r="J356"/>
      <c r="K356"/>
      <c r="L356"/>
      <c r="M356"/>
      <c r="N356"/>
      <c r="O356"/>
      <c r="P356"/>
      <c r="Q356"/>
      <c r="R356"/>
      <c r="S356"/>
      <c r="T356"/>
      <c r="U356"/>
      <c r="V356"/>
      <c r="W356"/>
      <c r="X356"/>
      <c r="Y356"/>
      <c r="Z356"/>
      <c r="AA356"/>
      <c r="AB356"/>
    </row>
    <row r="357" spans="1:31" x14ac:dyDescent="0.2">
      <c r="B357"/>
      <c r="C357"/>
      <c r="D357"/>
      <c r="E357"/>
      <c r="F357"/>
      <c r="G357"/>
      <c r="H357"/>
      <c r="I357"/>
      <c r="J357"/>
      <c r="K357"/>
      <c r="L357"/>
      <c r="M357"/>
      <c r="N357"/>
      <c r="O357"/>
      <c r="P357"/>
      <c r="Q357"/>
      <c r="R357"/>
      <c r="S357"/>
      <c r="T357"/>
      <c r="U357"/>
      <c r="V357"/>
      <c r="W357"/>
      <c r="X357"/>
      <c r="Y357"/>
      <c r="Z357"/>
      <c r="AA357"/>
      <c r="AB357"/>
    </row>
    <row r="358" spans="1:31" x14ac:dyDescent="0.2">
      <c r="B358"/>
      <c r="C358"/>
      <c r="D358"/>
      <c r="E358"/>
      <c r="F358"/>
      <c r="G358"/>
      <c r="H358"/>
      <c r="I358"/>
      <c r="J358"/>
      <c r="K358"/>
      <c r="L358"/>
      <c r="M358"/>
      <c r="N358"/>
      <c r="O358"/>
      <c r="P358"/>
      <c r="Q358"/>
      <c r="R358"/>
      <c r="S358"/>
      <c r="T358"/>
      <c r="U358"/>
      <c r="V358"/>
      <c r="W358"/>
      <c r="X358"/>
      <c r="Y358"/>
      <c r="Z358"/>
      <c r="AA358"/>
      <c r="AB358"/>
    </row>
    <row r="359" spans="1:31" x14ac:dyDescent="0.2">
      <c r="B359"/>
      <c r="C359"/>
      <c r="D359"/>
      <c r="E359"/>
      <c r="F359"/>
      <c r="G359"/>
      <c r="H359"/>
      <c r="I359"/>
      <c r="J359"/>
      <c r="K359"/>
      <c r="L359"/>
      <c r="M359"/>
      <c r="N359"/>
      <c r="O359"/>
      <c r="P359"/>
      <c r="Q359"/>
      <c r="R359"/>
      <c r="S359"/>
      <c r="T359"/>
      <c r="U359"/>
      <c r="V359"/>
      <c r="W359"/>
      <c r="X359"/>
      <c r="Y359"/>
      <c r="Z359"/>
      <c r="AA359"/>
      <c r="AB359"/>
    </row>
    <row r="360" spans="1:31" x14ac:dyDescent="0.2">
      <c r="B360"/>
      <c r="C360"/>
      <c r="D360"/>
      <c r="E360"/>
      <c r="F360"/>
      <c r="G360"/>
      <c r="H360"/>
      <c r="I360"/>
      <c r="J360"/>
      <c r="K360"/>
      <c r="L360"/>
      <c r="M360"/>
      <c r="N360"/>
      <c r="O360"/>
      <c r="P360"/>
      <c r="Q360"/>
      <c r="R360"/>
      <c r="S360"/>
      <c r="T360"/>
      <c r="U360"/>
      <c r="V360"/>
      <c r="W360"/>
      <c r="X360"/>
      <c r="Y360"/>
      <c r="Z360"/>
      <c r="AA360"/>
      <c r="AB360"/>
    </row>
    <row r="361" spans="1:31" x14ac:dyDescent="0.2">
      <c r="B361"/>
      <c r="C361"/>
      <c r="D361"/>
      <c r="E361"/>
      <c r="F361"/>
      <c r="G361"/>
      <c r="H361"/>
      <c r="I361"/>
      <c r="J361"/>
      <c r="K361"/>
      <c r="L361"/>
      <c r="M361"/>
      <c r="N361"/>
      <c r="O361"/>
      <c r="P361"/>
      <c r="Q361"/>
      <c r="R361"/>
      <c r="S361"/>
      <c r="T361"/>
      <c r="U361"/>
      <c r="V361"/>
      <c r="W361"/>
      <c r="X361"/>
      <c r="Y361"/>
      <c r="Z361"/>
      <c r="AA361"/>
      <c r="AB361"/>
    </row>
    <row r="362" spans="1:31" x14ac:dyDescent="0.2">
      <c r="B362"/>
      <c r="C362"/>
      <c r="D362"/>
      <c r="E362"/>
      <c r="F362"/>
      <c r="G362"/>
      <c r="H362"/>
      <c r="I362"/>
      <c r="J362"/>
      <c r="K362"/>
      <c r="L362"/>
      <c r="M362"/>
      <c r="N362"/>
      <c r="O362"/>
      <c r="P362"/>
      <c r="Q362"/>
      <c r="R362"/>
      <c r="S362"/>
      <c r="T362"/>
      <c r="U362"/>
      <c r="V362"/>
      <c r="W362"/>
      <c r="X362"/>
      <c r="Y362"/>
      <c r="Z362"/>
      <c r="AA362"/>
      <c r="AB362"/>
    </row>
    <row r="363" spans="1:31" x14ac:dyDescent="0.2">
      <c r="B363"/>
      <c r="C363"/>
      <c r="D363"/>
      <c r="E363"/>
      <c r="F363"/>
      <c r="G363"/>
      <c r="H363"/>
      <c r="I363"/>
      <c r="J363"/>
      <c r="K363"/>
      <c r="L363"/>
      <c r="M363"/>
      <c r="N363"/>
      <c r="O363"/>
      <c r="P363"/>
      <c r="Q363"/>
      <c r="R363"/>
      <c r="S363"/>
      <c r="T363"/>
      <c r="U363"/>
      <c r="V363"/>
      <c r="W363"/>
      <c r="X363"/>
      <c r="Y363"/>
      <c r="Z363"/>
      <c r="AA363"/>
      <c r="AB363"/>
    </row>
    <row r="364" spans="1:31" x14ac:dyDescent="0.2">
      <c r="B364"/>
      <c r="C364"/>
      <c r="D364"/>
      <c r="E364"/>
      <c r="F364"/>
      <c r="G364"/>
      <c r="H364"/>
      <c r="I364"/>
      <c r="J364"/>
      <c r="K364"/>
      <c r="L364"/>
      <c r="M364"/>
      <c r="N364"/>
      <c r="O364"/>
      <c r="P364"/>
      <c r="Q364"/>
      <c r="R364"/>
      <c r="S364"/>
      <c r="T364"/>
      <c r="U364"/>
      <c r="V364"/>
      <c r="W364"/>
      <c r="X364"/>
      <c r="Y364"/>
      <c r="Z364"/>
      <c r="AA364"/>
      <c r="AB364"/>
    </row>
    <row r="365" spans="1:31" x14ac:dyDescent="0.2">
      <c r="B365"/>
      <c r="C365"/>
      <c r="D365"/>
      <c r="E365"/>
      <c r="F365"/>
      <c r="G365"/>
      <c r="H365"/>
      <c r="I365"/>
      <c r="J365"/>
      <c r="K365"/>
      <c r="L365"/>
      <c r="M365"/>
      <c r="N365"/>
      <c r="O365"/>
      <c r="P365"/>
      <c r="Q365"/>
      <c r="R365"/>
      <c r="S365"/>
      <c r="T365"/>
      <c r="U365"/>
      <c r="V365"/>
      <c r="W365"/>
      <c r="X365"/>
      <c r="Y365"/>
      <c r="Z365"/>
      <c r="AA365"/>
      <c r="AB365"/>
    </row>
    <row r="366" spans="1:31" x14ac:dyDescent="0.2">
      <c r="B366"/>
      <c r="C366"/>
      <c r="D366"/>
      <c r="E366"/>
      <c r="F366"/>
      <c r="G366"/>
      <c r="H366"/>
      <c r="I366"/>
      <c r="J366"/>
      <c r="K366"/>
      <c r="L366"/>
      <c r="M366"/>
      <c r="N366"/>
      <c r="O366"/>
      <c r="P366"/>
      <c r="Q366"/>
      <c r="R366"/>
      <c r="S366"/>
      <c r="T366"/>
      <c r="U366"/>
      <c r="V366"/>
      <c r="W366"/>
      <c r="X366"/>
      <c r="Y366"/>
      <c r="Z366"/>
      <c r="AA366"/>
      <c r="AB366"/>
    </row>
    <row r="367" spans="1:31" x14ac:dyDescent="0.2">
      <c r="B367"/>
      <c r="C367"/>
      <c r="D367"/>
      <c r="E367"/>
      <c r="F367"/>
      <c r="G367"/>
      <c r="H367"/>
      <c r="I367"/>
      <c r="J367"/>
      <c r="K367"/>
      <c r="L367"/>
      <c r="M367"/>
      <c r="N367"/>
      <c r="O367"/>
      <c r="P367"/>
      <c r="Q367"/>
      <c r="R367"/>
      <c r="S367"/>
      <c r="T367"/>
      <c r="U367"/>
      <c r="V367"/>
      <c r="W367"/>
      <c r="X367"/>
      <c r="Y367"/>
      <c r="Z367"/>
      <c r="AA367"/>
      <c r="AB367"/>
    </row>
    <row r="368" spans="1:31" x14ac:dyDescent="0.2">
      <c r="B368"/>
      <c r="C368"/>
      <c r="D368"/>
      <c r="E368"/>
      <c r="F368"/>
      <c r="G368"/>
      <c r="H368"/>
      <c r="I368"/>
      <c r="J368"/>
      <c r="K368"/>
      <c r="L368"/>
      <c r="M368"/>
      <c r="N368"/>
      <c r="O368"/>
      <c r="P368"/>
      <c r="Q368"/>
      <c r="R368"/>
      <c r="S368"/>
      <c r="T368"/>
      <c r="U368"/>
      <c r="V368"/>
      <c r="W368"/>
      <c r="X368"/>
      <c r="Y368"/>
      <c r="Z368"/>
      <c r="AA368"/>
      <c r="AB368"/>
    </row>
    <row r="369" spans="2:28" x14ac:dyDescent="0.2">
      <c r="B369"/>
      <c r="C369"/>
      <c r="D369"/>
      <c r="E369"/>
      <c r="F369"/>
      <c r="G369"/>
      <c r="H369"/>
      <c r="I369"/>
      <c r="J369"/>
      <c r="K369"/>
      <c r="L369"/>
      <c r="M369"/>
      <c r="N369"/>
      <c r="O369"/>
      <c r="P369"/>
      <c r="Q369"/>
      <c r="R369"/>
      <c r="S369"/>
      <c r="T369"/>
      <c r="U369"/>
      <c r="V369"/>
      <c r="W369"/>
      <c r="X369"/>
      <c r="Y369"/>
      <c r="Z369"/>
      <c r="AA369"/>
      <c r="AB369"/>
    </row>
    <row r="370" spans="2:28" x14ac:dyDescent="0.2">
      <c r="B370"/>
      <c r="C370"/>
      <c r="D370"/>
      <c r="E370"/>
      <c r="F370"/>
      <c r="G370"/>
      <c r="H370"/>
      <c r="I370"/>
      <c r="J370"/>
      <c r="K370"/>
      <c r="L370"/>
      <c r="M370"/>
      <c r="N370"/>
      <c r="O370"/>
      <c r="P370"/>
      <c r="Q370"/>
      <c r="R370"/>
      <c r="S370"/>
      <c r="T370"/>
      <c r="U370"/>
      <c r="V370"/>
      <c r="W370"/>
      <c r="X370"/>
      <c r="Y370"/>
      <c r="Z370"/>
      <c r="AA370"/>
      <c r="AB370"/>
    </row>
    <row r="371" spans="2:28" x14ac:dyDescent="0.2">
      <c r="B371"/>
      <c r="C371"/>
      <c r="D371"/>
      <c r="E371"/>
      <c r="F371"/>
      <c r="G371"/>
      <c r="H371"/>
      <c r="I371"/>
      <c r="J371"/>
      <c r="K371"/>
      <c r="L371"/>
      <c r="M371"/>
      <c r="N371"/>
      <c r="O371"/>
      <c r="P371"/>
      <c r="Q371"/>
      <c r="R371"/>
      <c r="S371"/>
      <c r="T371"/>
      <c r="U371"/>
      <c r="V371"/>
      <c r="W371"/>
      <c r="X371"/>
      <c r="Y371"/>
      <c r="Z371"/>
      <c r="AA371"/>
      <c r="AB371"/>
    </row>
    <row r="372" spans="2:28" x14ac:dyDescent="0.2">
      <c r="B372"/>
      <c r="C372"/>
      <c r="D372"/>
      <c r="E372"/>
      <c r="F372"/>
      <c r="G372"/>
      <c r="H372"/>
      <c r="I372"/>
      <c r="J372"/>
      <c r="K372"/>
      <c r="L372"/>
      <c r="M372"/>
      <c r="N372"/>
      <c r="O372"/>
      <c r="P372"/>
      <c r="Q372"/>
      <c r="R372"/>
      <c r="S372"/>
      <c r="T372"/>
      <c r="U372"/>
      <c r="V372"/>
      <c r="W372"/>
      <c r="X372"/>
      <c r="Y372"/>
      <c r="Z372"/>
      <c r="AA372"/>
      <c r="AB372"/>
    </row>
    <row r="373" spans="2:28" x14ac:dyDescent="0.2">
      <c r="B373"/>
      <c r="C373"/>
      <c r="D373"/>
      <c r="E373"/>
      <c r="F373"/>
      <c r="G373"/>
      <c r="H373"/>
      <c r="I373"/>
      <c r="J373"/>
      <c r="K373"/>
      <c r="L373"/>
      <c r="M373"/>
      <c r="N373"/>
      <c r="O373"/>
      <c r="P373"/>
      <c r="Q373"/>
      <c r="R373"/>
      <c r="S373"/>
      <c r="T373"/>
      <c r="U373"/>
      <c r="V373"/>
      <c r="W373"/>
      <c r="X373"/>
      <c r="Y373"/>
      <c r="Z373"/>
      <c r="AA373"/>
      <c r="AB373"/>
    </row>
    <row r="374" spans="2:28" x14ac:dyDescent="0.2">
      <c r="B374"/>
      <c r="C374"/>
      <c r="D374"/>
      <c r="E374"/>
      <c r="F374"/>
      <c r="G374"/>
      <c r="H374"/>
      <c r="I374"/>
      <c r="J374"/>
      <c r="K374"/>
      <c r="L374"/>
      <c r="M374"/>
      <c r="N374"/>
      <c r="O374"/>
      <c r="P374"/>
      <c r="Q374"/>
      <c r="R374"/>
      <c r="S374"/>
      <c r="T374"/>
      <c r="U374"/>
      <c r="V374"/>
      <c r="W374"/>
      <c r="X374"/>
      <c r="Y374"/>
      <c r="Z374"/>
      <c r="AA374"/>
      <c r="AB374"/>
    </row>
    <row r="375" spans="2:28" x14ac:dyDescent="0.2">
      <c r="B375"/>
      <c r="C375"/>
      <c r="D375"/>
      <c r="E375"/>
      <c r="F375"/>
      <c r="G375"/>
      <c r="H375"/>
      <c r="I375"/>
      <c r="J375"/>
      <c r="K375"/>
      <c r="L375"/>
      <c r="M375"/>
      <c r="N375"/>
      <c r="O375"/>
      <c r="P375"/>
      <c r="Q375"/>
      <c r="R375"/>
      <c r="S375"/>
      <c r="T375"/>
      <c r="U375"/>
      <c r="V375"/>
      <c r="W375"/>
      <c r="X375"/>
      <c r="Y375"/>
      <c r="Z375"/>
      <c r="AA375"/>
      <c r="AB375"/>
    </row>
    <row r="376" spans="2:28" x14ac:dyDescent="0.2">
      <c r="B376"/>
      <c r="C376"/>
      <c r="D376"/>
      <c r="E376"/>
      <c r="F376"/>
      <c r="G376"/>
      <c r="H376"/>
      <c r="I376"/>
      <c r="J376"/>
      <c r="K376"/>
      <c r="L376"/>
      <c r="M376"/>
      <c r="N376"/>
      <c r="O376"/>
      <c r="P376"/>
      <c r="Q376"/>
      <c r="R376"/>
      <c r="S376"/>
      <c r="T376"/>
      <c r="U376"/>
      <c r="V376"/>
      <c r="W376"/>
      <c r="X376"/>
      <c r="Y376"/>
      <c r="Z376"/>
      <c r="AA376"/>
      <c r="AB376"/>
    </row>
    <row r="377" spans="2:28" x14ac:dyDescent="0.2">
      <c r="B377"/>
      <c r="C377"/>
      <c r="D377"/>
      <c r="E377"/>
      <c r="F377"/>
      <c r="G377"/>
      <c r="H377"/>
      <c r="I377"/>
      <c r="J377"/>
      <c r="K377"/>
      <c r="L377"/>
      <c r="M377"/>
      <c r="N377"/>
      <c r="O377"/>
      <c r="P377"/>
      <c r="Q377"/>
      <c r="R377"/>
      <c r="S377"/>
      <c r="T377"/>
      <c r="U377"/>
      <c r="V377"/>
      <c r="W377"/>
      <c r="X377"/>
      <c r="Y377"/>
      <c r="Z377"/>
      <c r="AA377"/>
      <c r="AB377"/>
    </row>
    <row r="378" spans="2:28" x14ac:dyDescent="0.2">
      <c r="B378"/>
      <c r="C378"/>
      <c r="D378"/>
      <c r="E378"/>
      <c r="F378"/>
      <c r="G378"/>
      <c r="H378"/>
      <c r="I378"/>
      <c r="J378"/>
      <c r="K378"/>
      <c r="L378"/>
      <c r="M378"/>
      <c r="N378"/>
      <c r="O378"/>
      <c r="P378"/>
      <c r="Q378"/>
      <c r="R378"/>
      <c r="S378"/>
      <c r="T378"/>
      <c r="U378"/>
      <c r="V378"/>
      <c r="W378"/>
      <c r="X378"/>
      <c r="Y378"/>
      <c r="Z378"/>
      <c r="AA378"/>
      <c r="AB378"/>
    </row>
    <row r="379" spans="2:28" x14ac:dyDescent="0.2">
      <c r="B379"/>
      <c r="C379"/>
      <c r="D379"/>
      <c r="E379"/>
      <c r="F379"/>
      <c r="G379"/>
      <c r="H379"/>
      <c r="I379"/>
      <c r="J379"/>
      <c r="K379"/>
      <c r="L379"/>
      <c r="M379"/>
      <c r="N379"/>
      <c r="O379"/>
      <c r="P379"/>
      <c r="Q379"/>
      <c r="R379"/>
      <c r="S379"/>
      <c r="T379"/>
      <c r="U379"/>
      <c r="V379"/>
      <c r="W379"/>
      <c r="X379"/>
      <c r="Y379"/>
      <c r="Z379"/>
      <c r="AA379"/>
      <c r="AB379"/>
    </row>
    <row r="380" spans="2:28" x14ac:dyDescent="0.2">
      <c r="B380"/>
      <c r="C380"/>
      <c r="D380"/>
      <c r="E380"/>
      <c r="F380"/>
      <c r="G380"/>
      <c r="H380"/>
      <c r="I380"/>
      <c r="J380"/>
      <c r="K380"/>
      <c r="L380"/>
      <c r="M380"/>
      <c r="N380"/>
      <c r="O380"/>
      <c r="P380"/>
      <c r="Q380"/>
      <c r="R380"/>
      <c r="S380"/>
      <c r="T380"/>
      <c r="U380"/>
      <c r="V380"/>
      <c r="W380"/>
      <c r="X380"/>
      <c r="Y380"/>
      <c r="Z380"/>
      <c r="AA380"/>
      <c r="AB380"/>
    </row>
    <row r="381" spans="2:28" x14ac:dyDescent="0.2">
      <c r="B381"/>
      <c r="C381"/>
      <c r="D381"/>
      <c r="E381"/>
      <c r="F381"/>
      <c r="G381"/>
      <c r="H381"/>
      <c r="I381"/>
      <c r="J381"/>
      <c r="K381"/>
      <c r="L381"/>
      <c r="M381"/>
      <c r="N381"/>
      <c r="O381"/>
      <c r="P381"/>
      <c r="Q381"/>
      <c r="R381"/>
      <c r="S381"/>
      <c r="T381"/>
      <c r="U381"/>
      <c r="V381"/>
      <c r="W381"/>
      <c r="X381"/>
      <c r="Y381"/>
      <c r="Z381"/>
      <c r="AA381"/>
      <c r="AB381"/>
    </row>
    <row r="382" spans="2:28" x14ac:dyDescent="0.2">
      <c r="B382"/>
      <c r="C382"/>
      <c r="D382"/>
      <c r="E382"/>
      <c r="F382"/>
      <c r="G382"/>
      <c r="H382"/>
      <c r="I382"/>
      <c r="J382"/>
      <c r="K382"/>
      <c r="L382"/>
      <c r="M382"/>
      <c r="N382"/>
      <c r="O382"/>
      <c r="P382"/>
      <c r="Q382"/>
      <c r="R382"/>
      <c r="S382"/>
      <c r="T382"/>
      <c r="U382"/>
      <c r="V382"/>
      <c r="W382"/>
      <c r="X382"/>
      <c r="Y382"/>
      <c r="Z382"/>
      <c r="AA382"/>
      <c r="AB382"/>
    </row>
    <row r="383" spans="2:28" x14ac:dyDescent="0.2">
      <c r="B383"/>
      <c r="C383"/>
      <c r="D383"/>
      <c r="E383"/>
      <c r="F383"/>
      <c r="G383"/>
      <c r="H383"/>
      <c r="I383"/>
      <c r="J383"/>
      <c r="K383"/>
      <c r="L383"/>
      <c r="M383"/>
      <c r="N383"/>
      <c r="O383"/>
      <c r="P383"/>
      <c r="Q383"/>
      <c r="R383"/>
      <c r="S383"/>
      <c r="T383"/>
      <c r="U383"/>
      <c r="V383"/>
      <c r="W383"/>
      <c r="X383"/>
      <c r="Y383"/>
      <c r="Z383"/>
      <c r="AA383"/>
      <c r="AB383"/>
    </row>
    <row r="384" spans="2:28" x14ac:dyDescent="0.2">
      <c r="B384"/>
      <c r="C384"/>
      <c r="D384"/>
      <c r="E384"/>
      <c r="F384"/>
      <c r="G384"/>
      <c r="H384"/>
      <c r="I384"/>
      <c r="J384"/>
      <c r="K384"/>
      <c r="L384"/>
      <c r="M384"/>
      <c r="N384"/>
      <c r="O384"/>
      <c r="P384"/>
      <c r="Q384"/>
      <c r="R384"/>
      <c r="S384"/>
      <c r="T384"/>
      <c r="U384"/>
      <c r="V384"/>
      <c r="W384"/>
      <c r="X384"/>
      <c r="Y384"/>
      <c r="Z384"/>
      <c r="AA384"/>
      <c r="AB384"/>
    </row>
    <row r="385" spans="2:28" x14ac:dyDescent="0.2">
      <c r="B385"/>
      <c r="C385"/>
      <c r="D385"/>
      <c r="E385"/>
      <c r="F385"/>
      <c r="G385"/>
      <c r="H385"/>
      <c r="I385"/>
      <c r="J385"/>
      <c r="K385"/>
      <c r="L385"/>
      <c r="M385"/>
      <c r="N385"/>
      <c r="O385"/>
      <c r="P385"/>
      <c r="Q385"/>
      <c r="R385"/>
      <c r="S385"/>
      <c r="T385"/>
      <c r="U385"/>
      <c r="V385"/>
      <c r="W385"/>
      <c r="X385"/>
      <c r="Y385"/>
      <c r="Z385"/>
      <c r="AA385"/>
      <c r="AB385"/>
    </row>
    <row r="386" spans="2:28" x14ac:dyDescent="0.2">
      <c r="B386"/>
      <c r="C386"/>
      <c r="D386"/>
      <c r="E386"/>
      <c r="F386"/>
      <c r="G386"/>
      <c r="H386"/>
      <c r="I386"/>
      <c r="J386"/>
      <c r="K386"/>
      <c r="L386"/>
      <c r="M386"/>
      <c r="N386"/>
      <c r="O386"/>
      <c r="P386"/>
      <c r="Q386"/>
      <c r="R386"/>
      <c r="S386"/>
      <c r="T386"/>
      <c r="U386"/>
      <c r="V386"/>
      <c r="W386"/>
      <c r="X386"/>
      <c r="Y386"/>
      <c r="Z386"/>
      <c r="AA386"/>
      <c r="AB386"/>
    </row>
    <row r="387" spans="2:28" x14ac:dyDescent="0.2">
      <c r="B387"/>
      <c r="C387"/>
      <c r="D387"/>
      <c r="E387"/>
      <c r="F387"/>
      <c r="G387"/>
      <c r="H387"/>
      <c r="I387"/>
      <c r="J387"/>
      <c r="K387"/>
      <c r="L387"/>
      <c r="M387"/>
      <c r="N387"/>
      <c r="O387"/>
      <c r="P387"/>
      <c r="Q387"/>
      <c r="R387"/>
      <c r="S387"/>
      <c r="T387"/>
      <c r="U387"/>
      <c r="V387"/>
      <c r="W387"/>
      <c r="X387"/>
      <c r="Y387"/>
      <c r="Z387"/>
      <c r="AA387"/>
      <c r="AB387"/>
    </row>
    <row r="388" spans="2:28" x14ac:dyDescent="0.2">
      <c r="B388"/>
      <c r="C388"/>
      <c r="D388"/>
      <c r="E388"/>
      <c r="F388"/>
      <c r="G388"/>
      <c r="H388"/>
      <c r="I388"/>
      <c r="J388"/>
      <c r="K388"/>
      <c r="L388"/>
      <c r="M388"/>
      <c r="N388"/>
      <c r="O388"/>
      <c r="P388"/>
      <c r="Q388"/>
      <c r="R388"/>
      <c r="S388"/>
      <c r="T388"/>
      <c r="U388"/>
      <c r="V388"/>
      <c r="W388"/>
      <c r="X388"/>
      <c r="Y388"/>
      <c r="Z388"/>
      <c r="AA388"/>
      <c r="AB388"/>
    </row>
    <row r="389" spans="2:28" x14ac:dyDescent="0.2">
      <c r="B389"/>
      <c r="C389"/>
      <c r="D389"/>
      <c r="E389"/>
      <c r="F389"/>
      <c r="G389"/>
      <c r="H389"/>
      <c r="I389"/>
      <c r="J389"/>
      <c r="K389"/>
      <c r="L389"/>
      <c r="M389"/>
      <c r="N389"/>
      <c r="O389"/>
      <c r="P389"/>
      <c r="Q389"/>
      <c r="R389"/>
      <c r="S389"/>
      <c r="T389"/>
      <c r="U389"/>
      <c r="V389"/>
      <c r="W389"/>
      <c r="X389"/>
      <c r="Y389"/>
      <c r="Z389"/>
      <c r="AA389"/>
      <c r="AB389"/>
    </row>
    <row r="390" spans="2:28" x14ac:dyDescent="0.2">
      <c r="B390"/>
      <c r="C390"/>
      <c r="D390"/>
      <c r="E390"/>
      <c r="F390"/>
      <c r="G390"/>
      <c r="H390"/>
      <c r="I390"/>
      <c r="J390"/>
      <c r="K390"/>
      <c r="L390"/>
      <c r="M390"/>
      <c r="N390"/>
      <c r="O390"/>
      <c r="P390"/>
      <c r="Q390"/>
      <c r="R390"/>
      <c r="S390"/>
      <c r="T390"/>
      <c r="U390"/>
      <c r="V390"/>
      <c r="W390"/>
      <c r="X390"/>
      <c r="Y390"/>
      <c r="Z390"/>
      <c r="AA390"/>
      <c r="AB390"/>
    </row>
    <row r="391" spans="2:28" x14ac:dyDescent="0.2">
      <c r="B391"/>
      <c r="C391"/>
      <c r="D391"/>
      <c r="E391"/>
      <c r="F391"/>
      <c r="G391"/>
      <c r="H391"/>
      <c r="I391"/>
      <c r="J391"/>
      <c r="K391"/>
      <c r="L391"/>
      <c r="M391"/>
      <c r="N391"/>
      <c r="O391"/>
      <c r="P391"/>
      <c r="Q391"/>
      <c r="R391"/>
      <c r="S391"/>
      <c r="T391"/>
      <c r="U391"/>
      <c r="V391"/>
      <c r="W391"/>
      <c r="X391"/>
      <c r="Y391"/>
      <c r="Z391"/>
      <c r="AA391"/>
      <c r="AB391"/>
    </row>
    <row r="392" spans="2:28" x14ac:dyDescent="0.2">
      <c r="B392"/>
      <c r="C392"/>
      <c r="D392"/>
      <c r="E392"/>
      <c r="F392"/>
      <c r="G392"/>
      <c r="H392"/>
      <c r="I392"/>
      <c r="J392"/>
      <c r="K392"/>
      <c r="L392"/>
      <c r="M392"/>
      <c r="N392"/>
      <c r="O392"/>
      <c r="P392"/>
      <c r="Q392"/>
      <c r="R392"/>
      <c r="S392"/>
      <c r="T392"/>
      <c r="U392"/>
      <c r="V392"/>
      <c r="W392"/>
      <c r="X392"/>
      <c r="Y392"/>
      <c r="Z392"/>
      <c r="AA392"/>
      <c r="AB392"/>
    </row>
    <row r="393" spans="2:28" x14ac:dyDescent="0.2">
      <c r="B393"/>
      <c r="C393"/>
      <c r="D393"/>
      <c r="E393"/>
      <c r="F393"/>
      <c r="G393"/>
      <c r="H393"/>
      <c r="I393"/>
      <c r="J393"/>
      <c r="K393"/>
      <c r="L393"/>
      <c r="M393"/>
      <c r="N393"/>
      <c r="O393"/>
      <c r="P393"/>
      <c r="Q393"/>
      <c r="R393"/>
      <c r="S393"/>
      <c r="T393"/>
      <c r="U393"/>
      <c r="V393"/>
      <c r="W393"/>
      <c r="X393"/>
      <c r="Y393"/>
      <c r="Z393"/>
      <c r="AA393"/>
      <c r="AB393"/>
    </row>
    <row r="394" spans="2:28" x14ac:dyDescent="0.2">
      <c r="B394"/>
      <c r="C394"/>
      <c r="D394"/>
      <c r="E394"/>
      <c r="F394"/>
      <c r="G394"/>
      <c r="H394"/>
      <c r="I394"/>
      <c r="J394"/>
      <c r="K394"/>
      <c r="L394"/>
      <c r="M394"/>
      <c r="N394"/>
      <c r="O394"/>
      <c r="P394"/>
      <c r="Q394"/>
      <c r="R394"/>
      <c r="S394"/>
      <c r="T394"/>
      <c r="U394"/>
      <c r="V394"/>
      <c r="W394"/>
      <c r="X394"/>
      <c r="Y394"/>
      <c r="Z394"/>
      <c r="AA394"/>
      <c r="AB394"/>
    </row>
    <row r="395" spans="2:28" x14ac:dyDescent="0.2">
      <c r="B395"/>
      <c r="C395"/>
      <c r="D395"/>
      <c r="E395"/>
      <c r="F395"/>
      <c r="G395"/>
      <c r="H395"/>
      <c r="I395"/>
      <c r="J395"/>
      <c r="K395"/>
      <c r="L395"/>
      <c r="M395"/>
      <c r="N395"/>
      <c r="O395"/>
      <c r="P395"/>
      <c r="Q395"/>
      <c r="R395"/>
      <c r="S395"/>
      <c r="T395"/>
      <c r="U395"/>
      <c r="V395"/>
      <c r="W395"/>
      <c r="X395"/>
      <c r="Y395"/>
      <c r="Z395"/>
      <c r="AA395"/>
      <c r="AB395"/>
    </row>
    <row r="396" spans="2:28" x14ac:dyDescent="0.2">
      <c r="B396"/>
      <c r="C396"/>
      <c r="D396"/>
      <c r="E396"/>
      <c r="F396"/>
      <c r="G396"/>
      <c r="H396"/>
      <c r="I396"/>
      <c r="J396"/>
      <c r="K396"/>
      <c r="L396"/>
      <c r="M396"/>
      <c r="N396"/>
      <c r="O396"/>
      <c r="P396"/>
      <c r="Q396"/>
      <c r="R396"/>
      <c r="S396"/>
      <c r="T396"/>
      <c r="U396"/>
      <c r="V396"/>
      <c r="W396"/>
      <c r="X396"/>
      <c r="Y396"/>
      <c r="Z396"/>
      <c r="AA396"/>
      <c r="AB396"/>
    </row>
    <row r="397" spans="2:28" x14ac:dyDescent="0.2">
      <c r="B397"/>
      <c r="C397"/>
      <c r="D397"/>
      <c r="E397"/>
      <c r="F397"/>
      <c r="G397"/>
      <c r="H397"/>
      <c r="I397"/>
      <c r="J397"/>
      <c r="K397"/>
      <c r="L397"/>
      <c r="M397"/>
      <c r="N397"/>
      <c r="O397"/>
      <c r="P397"/>
      <c r="Q397"/>
      <c r="R397"/>
      <c r="S397"/>
      <c r="T397"/>
      <c r="U397"/>
      <c r="V397"/>
      <c r="W397"/>
      <c r="X397"/>
      <c r="Y397"/>
      <c r="Z397"/>
      <c r="AA397"/>
      <c r="AB397"/>
    </row>
    <row r="398" spans="2:28" x14ac:dyDescent="0.2">
      <c r="B398"/>
      <c r="C398"/>
      <c r="D398"/>
      <c r="E398"/>
      <c r="F398"/>
      <c r="G398"/>
      <c r="H398"/>
      <c r="I398"/>
      <c r="J398"/>
      <c r="K398"/>
      <c r="L398"/>
      <c r="M398"/>
      <c r="N398"/>
      <c r="O398"/>
      <c r="P398"/>
      <c r="Q398"/>
      <c r="R398"/>
      <c r="S398"/>
      <c r="T398"/>
      <c r="U398"/>
      <c r="V398"/>
      <c r="W398"/>
      <c r="X398"/>
      <c r="Y398"/>
      <c r="Z398"/>
      <c r="AA398"/>
      <c r="AB398"/>
    </row>
    <row r="399" spans="2:28" x14ac:dyDescent="0.2">
      <c r="B399"/>
      <c r="C399"/>
      <c r="D399"/>
      <c r="E399"/>
      <c r="F399"/>
      <c r="G399"/>
      <c r="H399"/>
      <c r="I399"/>
      <c r="J399"/>
      <c r="K399"/>
      <c r="L399"/>
      <c r="M399"/>
      <c r="N399"/>
      <c r="O399"/>
      <c r="P399"/>
      <c r="Q399"/>
      <c r="R399"/>
      <c r="S399"/>
      <c r="T399"/>
      <c r="U399"/>
      <c r="V399"/>
      <c r="W399"/>
      <c r="X399"/>
      <c r="Y399"/>
      <c r="Z399"/>
      <c r="AA399"/>
      <c r="AB399"/>
    </row>
    <row r="400" spans="2:28" x14ac:dyDescent="0.2">
      <c r="B400"/>
      <c r="C400"/>
      <c r="D400"/>
      <c r="E400"/>
      <c r="F400"/>
      <c r="G400"/>
      <c r="H400"/>
      <c r="I400"/>
      <c r="J400"/>
      <c r="K400"/>
      <c r="L400"/>
      <c r="M400"/>
      <c r="N400"/>
      <c r="O400"/>
      <c r="P400"/>
      <c r="Q400"/>
      <c r="R400"/>
      <c r="S400"/>
      <c r="T400"/>
      <c r="U400"/>
      <c r="V400"/>
      <c r="W400"/>
      <c r="X400"/>
      <c r="Y400"/>
      <c r="Z400"/>
      <c r="AA400"/>
      <c r="AB400"/>
    </row>
    <row r="401" spans="2:28" x14ac:dyDescent="0.2">
      <c r="B401"/>
      <c r="C401"/>
      <c r="D401"/>
      <c r="E401"/>
      <c r="F401"/>
      <c r="G401"/>
      <c r="H401"/>
      <c r="I401"/>
      <c r="J401"/>
      <c r="K401"/>
      <c r="L401"/>
      <c r="M401"/>
      <c r="N401"/>
      <c r="O401"/>
      <c r="P401"/>
      <c r="Q401"/>
      <c r="R401"/>
      <c r="S401"/>
      <c r="T401"/>
      <c r="U401"/>
      <c r="V401"/>
      <c r="W401"/>
      <c r="X401"/>
      <c r="Y401"/>
      <c r="Z401"/>
      <c r="AA401"/>
      <c r="AB401"/>
    </row>
    <row r="402" spans="2:28" x14ac:dyDescent="0.2">
      <c r="B402"/>
      <c r="C402"/>
      <c r="D402"/>
      <c r="E402"/>
      <c r="F402"/>
      <c r="G402"/>
      <c r="H402"/>
      <c r="I402"/>
      <c r="J402"/>
      <c r="K402"/>
      <c r="L402"/>
      <c r="M402"/>
      <c r="N402"/>
      <c r="O402"/>
      <c r="P402"/>
      <c r="Q402"/>
      <c r="R402"/>
      <c r="S402"/>
      <c r="T402"/>
      <c r="U402"/>
      <c r="V402"/>
      <c r="W402"/>
      <c r="X402"/>
      <c r="Y402"/>
      <c r="Z402"/>
      <c r="AA402"/>
      <c r="AB402"/>
    </row>
    <row r="403" spans="2:28" x14ac:dyDescent="0.2">
      <c r="B403"/>
      <c r="C403"/>
      <c r="D403"/>
      <c r="E403"/>
      <c r="F403"/>
      <c r="G403"/>
      <c r="H403"/>
      <c r="I403"/>
      <c r="J403"/>
      <c r="K403"/>
      <c r="L403"/>
      <c r="M403"/>
      <c r="N403"/>
      <c r="O403"/>
      <c r="P403"/>
      <c r="Q403"/>
      <c r="R403"/>
      <c r="S403"/>
      <c r="T403"/>
      <c r="U403"/>
      <c r="V403"/>
      <c r="W403"/>
      <c r="X403"/>
      <c r="Y403"/>
      <c r="Z403"/>
      <c r="AA403"/>
      <c r="AB403"/>
    </row>
    <row r="404" spans="2:28" x14ac:dyDescent="0.2">
      <c r="B404"/>
      <c r="C404"/>
      <c r="D404"/>
      <c r="E404"/>
      <c r="F404"/>
      <c r="G404"/>
      <c r="H404"/>
      <c r="I404"/>
      <c r="J404"/>
      <c r="K404"/>
      <c r="L404"/>
      <c r="M404"/>
      <c r="N404"/>
      <c r="O404"/>
      <c r="P404"/>
      <c r="Q404"/>
      <c r="R404"/>
      <c r="S404"/>
      <c r="T404"/>
      <c r="U404"/>
      <c r="V404"/>
      <c r="W404"/>
      <c r="X404"/>
      <c r="Y404"/>
      <c r="Z404"/>
      <c r="AA404"/>
      <c r="AB404"/>
    </row>
    <row r="405" spans="2:28" x14ac:dyDescent="0.2">
      <c r="B405"/>
      <c r="C405"/>
      <c r="D405"/>
      <c r="E405"/>
      <c r="F405"/>
      <c r="G405"/>
      <c r="H405"/>
      <c r="I405"/>
      <c r="J405"/>
      <c r="K405"/>
      <c r="L405"/>
      <c r="M405"/>
      <c r="N405"/>
      <c r="O405"/>
      <c r="P405"/>
      <c r="Q405"/>
      <c r="R405"/>
      <c r="S405"/>
      <c r="T405"/>
      <c r="U405"/>
      <c r="V405"/>
      <c r="W405"/>
      <c r="X405"/>
      <c r="Y405"/>
      <c r="Z405"/>
      <c r="AA405"/>
      <c r="AB405"/>
    </row>
    <row r="406" spans="2:28" x14ac:dyDescent="0.2">
      <c r="B406"/>
      <c r="C406"/>
      <c r="D406"/>
      <c r="E406"/>
      <c r="F406"/>
      <c r="G406"/>
      <c r="H406"/>
      <c r="I406"/>
      <c r="J406"/>
      <c r="K406"/>
      <c r="L406"/>
      <c r="M406"/>
      <c r="N406"/>
      <c r="O406"/>
      <c r="P406"/>
      <c r="Q406"/>
      <c r="R406"/>
      <c r="S406"/>
      <c r="T406"/>
      <c r="U406"/>
      <c r="V406"/>
      <c r="W406"/>
      <c r="X406"/>
      <c r="Y406"/>
      <c r="Z406"/>
      <c r="AA406"/>
      <c r="AB406"/>
    </row>
    <row r="407" spans="2:28" x14ac:dyDescent="0.2">
      <c r="B407"/>
      <c r="C407"/>
      <c r="D407"/>
      <c r="E407"/>
      <c r="F407"/>
      <c r="G407"/>
      <c r="H407"/>
      <c r="I407"/>
      <c r="J407"/>
      <c r="K407"/>
      <c r="L407"/>
      <c r="M407"/>
      <c r="N407"/>
      <c r="O407"/>
      <c r="P407"/>
      <c r="Q407"/>
      <c r="R407"/>
      <c r="S407"/>
      <c r="T407"/>
      <c r="U407"/>
      <c r="V407"/>
      <c r="W407"/>
      <c r="X407"/>
      <c r="Y407"/>
      <c r="Z407"/>
      <c r="AA407"/>
      <c r="AB407"/>
    </row>
    <row r="408" spans="2:28" x14ac:dyDescent="0.2">
      <c r="B408"/>
      <c r="C408"/>
      <c r="D408"/>
      <c r="E408"/>
      <c r="F408"/>
      <c r="G408"/>
      <c r="H408"/>
      <c r="I408"/>
      <c r="J408"/>
      <c r="K408"/>
      <c r="L408"/>
      <c r="M408"/>
      <c r="N408"/>
      <c r="O408"/>
      <c r="P408"/>
      <c r="Q408"/>
      <c r="R408"/>
      <c r="S408"/>
      <c r="T408"/>
      <c r="U408"/>
      <c r="V408"/>
      <c r="W408"/>
      <c r="X408"/>
      <c r="Y408"/>
      <c r="Z408"/>
      <c r="AA408"/>
      <c r="AB408"/>
    </row>
    <row r="409" spans="2:28" x14ac:dyDescent="0.2">
      <c r="B409"/>
      <c r="C409"/>
      <c r="D409"/>
      <c r="E409"/>
      <c r="F409"/>
      <c r="G409"/>
      <c r="H409"/>
      <c r="I409"/>
      <c r="J409"/>
      <c r="K409"/>
      <c r="L409"/>
      <c r="M409"/>
      <c r="N409"/>
      <c r="O409"/>
      <c r="P409"/>
      <c r="Q409"/>
      <c r="R409"/>
      <c r="S409"/>
      <c r="T409"/>
      <c r="U409"/>
      <c r="V409"/>
      <c r="W409"/>
      <c r="X409"/>
      <c r="Y409"/>
      <c r="Z409"/>
      <c r="AA409"/>
      <c r="AB409"/>
    </row>
    <row r="410" spans="2:28" x14ac:dyDescent="0.2">
      <c r="B410"/>
      <c r="C410"/>
      <c r="D410"/>
      <c r="E410"/>
      <c r="F410"/>
      <c r="G410"/>
      <c r="H410"/>
      <c r="I410"/>
      <c r="J410"/>
      <c r="K410"/>
      <c r="L410"/>
      <c r="M410"/>
      <c r="N410"/>
      <c r="O410"/>
      <c r="P410"/>
      <c r="Q410"/>
      <c r="R410"/>
      <c r="S410"/>
      <c r="T410"/>
      <c r="U410"/>
      <c r="V410"/>
      <c r="W410"/>
      <c r="X410"/>
      <c r="Y410"/>
      <c r="Z410"/>
      <c r="AA410"/>
      <c r="AB410"/>
    </row>
    <row r="411" spans="2:28" x14ac:dyDescent="0.2">
      <c r="B411"/>
      <c r="C411"/>
      <c r="D411"/>
      <c r="E411"/>
      <c r="F411"/>
      <c r="G411"/>
      <c r="H411"/>
      <c r="I411"/>
      <c r="J411"/>
      <c r="K411"/>
      <c r="L411"/>
      <c r="M411"/>
      <c r="N411"/>
      <c r="O411"/>
      <c r="P411"/>
      <c r="Q411"/>
      <c r="R411"/>
      <c r="S411"/>
      <c r="T411"/>
      <c r="U411"/>
      <c r="V411"/>
      <c r="W411"/>
      <c r="X411"/>
      <c r="Y411"/>
      <c r="Z411"/>
      <c r="AA411"/>
      <c r="AB411"/>
    </row>
    <row r="412" spans="2:28" x14ac:dyDescent="0.2">
      <c r="B412"/>
      <c r="C412"/>
      <c r="D412"/>
      <c r="E412"/>
      <c r="F412"/>
      <c r="G412"/>
      <c r="H412"/>
      <c r="I412"/>
      <c r="J412"/>
      <c r="K412"/>
      <c r="L412"/>
      <c r="M412"/>
      <c r="N412"/>
      <c r="O412"/>
      <c r="P412"/>
      <c r="Q412"/>
      <c r="R412"/>
      <c r="S412"/>
      <c r="T412"/>
      <c r="U412"/>
      <c r="V412"/>
      <c r="W412"/>
      <c r="X412"/>
      <c r="Y412"/>
      <c r="Z412"/>
      <c r="AA412"/>
      <c r="AB412"/>
    </row>
    <row r="413" spans="2:28" x14ac:dyDescent="0.2">
      <c r="B413"/>
      <c r="C413"/>
      <c r="D413"/>
      <c r="E413"/>
      <c r="F413"/>
      <c r="G413"/>
      <c r="H413"/>
      <c r="I413"/>
      <c r="J413"/>
      <c r="K413"/>
      <c r="L413"/>
      <c r="M413"/>
      <c r="N413"/>
      <c r="O413"/>
      <c r="P413"/>
      <c r="Q413"/>
      <c r="R413"/>
      <c r="S413"/>
      <c r="T413"/>
      <c r="U413"/>
      <c r="V413"/>
      <c r="W413"/>
      <c r="X413"/>
      <c r="Y413"/>
      <c r="Z413"/>
      <c r="AA413"/>
      <c r="AB413"/>
    </row>
    <row r="414" spans="2:28" x14ac:dyDescent="0.2">
      <c r="B414"/>
      <c r="C414"/>
      <c r="D414"/>
      <c r="E414"/>
      <c r="F414"/>
      <c r="G414"/>
      <c r="H414"/>
      <c r="I414"/>
      <c r="J414"/>
      <c r="K414"/>
      <c r="L414"/>
      <c r="M414"/>
      <c r="N414"/>
      <c r="O414"/>
      <c r="P414"/>
      <c r="Q414"/>
      <c r="R414"/>
      <c r="S414"/>
      <c r="T414"/>
      <c r="U414"/>
      <c r="V414"/>
      <c r="W414"/>
      <c r="X414"/>
      <c r="Y414"/>
      <c r="Z414"/>
      <c r="AA414"/>
      <c r="AB414"/>
    </row>
    <row r="415" spans="2:28" x14ac:dyDescent="0.2">
      <c r="B415"/>
      <c r="C415"/>
      <c r="D415"/>
      <c r="E415"/>
      <c r="F415"/>
      <c r="G415"/>
      <c r="H415"/>
      <c r="I415"/>
      <c r="J415"/>
      <c r="K415"/>
      <c r="L415"/>
      <c r="M415"/>
      <c r="N415"/>
      <c r="O415"/>
      <c r="P415"/>
      <c r="Q415"/>
      <c r="R415"/>
      <c r="S415"/>
      <c r="T415"/>
      <c r="U415"/>
      <c r="V415"/>
      <c r="W415"/>
      <c r="X415"/>
      <c r="Y415"/>
      <c r="Z415"/>
      <c r="AA415"/>
      <c r="AB415"/>
    </row>
    <row r="416" spans="2:28" x14ac:dyDescent="0.2">
      <c r="B416"/>
      <c r="C416"/>
      <c r="D416"/>
      <c r="E416"/>
      <c r="F416"/>
      <c r="G416"/>
      <c r="H416"/>
      <c r="I416"/>
      <c r="J416"/>
      <c r="K416"/>
      <c r="L416"/>
      <c r="M416"/>
      <c r="N416"/>
      <c r="O416"/>
      <c r="P416"/>
      <c r="Q416"/>
      <c r="R416"/>
      <c r="S416"/>
      <c r="T416"/>
      <c r="U416"/>
      <c r="V416"/>
      <c r="W416"/>
      <c r="X416"/>
      <c r="Y416"/>
      <c r="Z416"/>
      <c r="AA416"/>
      <c r="AB416"/>
    </row>
    <row r="417" spans="2:28" x14ac:dyDescent="0.2">
      <c r="B417"/>
      <c r="C417"/>
      <c r="D417"/>
      <c r="E417"/>
      <c r="F417"/>
      <c r="G417"/>
      <c r="H417"/>
      <c r="I417"/>
      <c r="J417"/>
      <c r="K417"/>
      <c r="L417"/>
      <c r="M417"/>
      <c r="N417"/>
      <c r="O417"/>
      <c r="P417"/>
      <c r="Q417"/>
      <c r="R417"/>
      <c r="S417"/>
      <c r="T417"/>
      <c r="U417"/>
      <c r="V417"/>
      <c r="W417"/>
      <c r="X417"/>
      <c r="Y417"/>
      <c r="Z417"/>
      <c r="AA417"/>
      <c r="AB417"/>
    </row>
    <row r="418" spans="2:28" x14ac:dyDescent="0.2">
      <c r="B418"/>
      <c r="C418"/>
      <c r="D418"/>
      <c r="E418"/>
      <c r="F418"/>
      <c r="G418"/>
      <c r="H418"/>
      <c r="I418"/>
      <c r="J418"/>
      <c r="K418"/>
      <c r="L418"/>
      <c r="M418"/>
      <c r="N418"/>
      <c r="O418"/>
      <c r="P418"/>
      <c r="Q418"/>
      <c r="R418"/>
      <c r="S418"/>
      <c r="T418"/>
      <c r="U418"/>
      <c r="V418"/>
      <c r="W418"/>
      <c r="X418"/>
      <c r="Y418"/>
      <c r="Z418"/>
      <c r="AA418"/>
      <c r="AB418"/>
    </row>
    <row r="419" spans="2:28" x14ac:dyDescent="0.2">
      <c r="B419"/>
      <c r="C419"/>
      <c r="D419"/>
      <c r="E419"/>
      <c r="F419"/>
      <c r="G419"/>
      <c r="H419"/>
      <c r="I419"/>
      <c r="J419"/>
      <c r="K419"/>
      <c r="L419"/>
      <c r="M419"/>
      <c r="N419"/>
      <c r="O419"/>
      <c r="P419"/>
      <c r="Q419"/>
      <c r="R419"/>
      <c r="S419"/>
      <c r="T419"/>
      <c r="U419"/>
      <c r="V419"/>
      <c r="W419"/>
      <c r="X419"/>
      <c r="Y419"/>
      <c r="Z419"/>
      <c r="AA419"/>
      <c r="AB419"/>
    </row>
    <row r="420" spans="2:28" x14ac:dyDescent="0.2">
      <c r="B420"/>
      <c r="C420"/>
      <c r="D420"/>
      <c r="E420"/>
      <c r="F420"/>
      <c r="G420"/>
      <c r="H420"/>
      <c r="I420"/>
      <c r="J420"/>
      <c r="K420"/>
      <c r="L420"/>
      <c r="M420"/>
      <c r="N420"/>
      <c r="O420"/>
      <c r="P420"/>
      <c r="Q420"/>
      <c r="R420"/>
      <c r="S420"/>
      <c r="T420"/>
      <c r="U420"/>
      <c r="V420"/>
      <c r="W420"/>
      <c r="X420"/>
      <c r="Y420"/>
      <c r="Z420"/>
      <c r="AA420"/>
      <c r="AB420"/>
    </row>
    <row r="421" spans="2:28" x14ac:dyDescent="0.2">
      <c r="B421"/>
      <c r="C421"/>
      <c r="D421"/>
      <c r="E421"/>
      <c r="F421"/>
      <c r="G421"/>
      <c r="H421"/>
      <c r="I421"/>
      <c r="J421"/>
      <c r="K421"/>
      <c r="L421"/>
      <c r="M421"/>
      <c r="N421"/>
      <c r="O421"/>
      <c r="P421"/>
      <c r="Q421"/>
      <c r="R421"/>
      <c r="S421"/>
      <c r="T421"/>
      <c r="U421"/>
      <c r="V421"/>
      <c r="W421"/>
      <c r="X421"/>
      <c r="Y421"/>
      <c r="Z421"/>
      <c r="AA421"/>
      <c r="AB421"/>
    </row>
    <row r="422" spans="2:28" x14ac:dyDescent="0.2">
      <c r="B422"/>
      <c r="C422"/>
      <c r="D422"/>
      <c r="E422"/>
      <c r="F422"/>
      <c r="G422"/>
      <c r="H422"/>
      <c r="I422"/>
      <c r="J422"/>
      <c r="K422"/>
      <c r="L422"/>
      <c r="M422"/>
      <c r="N422"/>
      <c r="O422"/>
      <c r="P422"/>
      <c r="Q422"/>
      <c r="R422"/>
      <c r="S422"/>
      <c r="T422"/>
      <c r="U422"/>
      <c r="V422"/>
      <c r="W422"/>
      <c r="X422"/>
      <c r="Y422"/>
      <c r="Z422"/>
      <c r="AA422"/>
      <c r="AB422"/>
    </row>
    <row r="423" spans="2:28" x14ac:dyDescent="0.2">
      <c r="B423"/>
      <c r="C423"/>
      <c r="D423"/>
      <c r="E423"/>
      <c r="F423"/>
      <c r="G423"/>
      <c r="H423"/>
      <c r="I423"/>
      <c r="J423"/>
      <c r="K423"/>
      <c r="L423"/>
      <c r="M423"/>
      <c r="N423"/>
      <c r="O423"/>
      <c r="P423"/>
      <c r="Q423"/>
      <c r="R423"/>
      <c r="S423"/>
      <c r="T423"/>
      <c r="U423"/>
      <c r="V423"/>
      <c r="W423"/>
      <c r="X423"/>
      <c r="Y423"/>
      <c r="Z423"/>
      <c r="AA423"/>
      <c r="AB423"/>
    </row>
    <row r="424" spans="2:28" x14ac:dyDescent="0.2">
      <c r="B424"/>
      <c r="C424"/>
      <c r="D424"/>
      <c r="E424"/>
      <c r="F424"/>
      <c r="G424"/>
      <c r="H424"/>
      <c r="I424"/>
      <c r="J424"/>
      <c r="K424"/>
      <c r="L424"/>
      <c r="M424"/>
      <c r="N424"/>
      <c r="O424"/>
      <c r="P424"/>
      <c r="Q424"/>
      <c r="R424"/>
      <c r="S424"/>
      <c r="T424"/>
      <c r="U424"/>
      <c r="V424"/>
      <c r="W424"/>
      <c r="X424"/>
      <c r="Y424"/>
      <c r="Z424"/>
      <c r="AA424"/>
      <c r="AB424"/>
    </row>
    <row r="425" spans="2:28" x14ac:dyDescent="0.2">
      <c r="B425"/>
      <c r="C425"/>
      <c r="D425"/>
      <c r="E425"/>
      <c r="F425"/>
      <c r="G425"/>
      <c r="H425"/>
      <c r="I425"/>
      <c r="J425"/>
      <c r="K425"/>
      <c r="L425"/>
      <c r="M425"/>
      <c r="N425"/>
      <c r="O425"/>
      <c r="P425"/>
      <c r="Q425"/>
      <c r="R425"/>
      <c r="S425"/>
      <c r="T425"/>
      <c r="U425"/>
      <c r="V425"/>
      <c r="W425"/>
      <c r="X425"/>
      <c r="Y425"/>
      <c r="Z425"/>
      <c r="AA425"/>
      <c r="AB425"/>
    </row>
    <row r="426" spans="2:28" x14ac:dyDescent="0.2">
      <c r="B426"/>
      <c r="C426"/>
      <c r="D426"/>
      <c r="E426"/>
      <c r="F426"/>
      <c r="G426"/>
      <c r="H426"/>
      <c r="I426"/>
      <c r="J426"/>
      <c r="K426"/>
      <c r="L426"/>
      <c r="M426"/>
      <c r="N426"/>
      <c r="O426"/>
      <c r="P426"/>
      <c r="Q426"/>
      <c r="R426"/>
      <c r="S426"/>
      <c r="T426"/>
      <c r="U426"/>
      <c r="V426"/>
      <c r="W426"/>
      <c r="X426"/>
      <c r="Y426"/>
      <c r="Z426"/>
      <c r="AA426"/>
      <c r="AB426"/>
    </row>
    <row r="427" spans="2:28" x14ac:dyDescent="0.2">
      <c r="B427"/>
      <c r="C427"/>
      <c r="D427"/>
      <c r="E427"/>
      <c r="F427"/>
      <c r="G427"/>
      <c r="H427"/>
      <c r="I427"/>
      <c r="J427"/>
      <c r="K427"/>
      <c r="L427"/>
      <c r="M427"/>
      <c r="N427"/>
      <c r="O427"/>
      <c r="P427"/>
      <c r="Q427"/>
      <c r="R427"/>
      <c r="S427"/>
      <c r="T427"/>
      <c r="U427"/>
      <c r="V427"/>
      <c r="W427"/>
      <c r="X427"/>
      <c r="Y427"/>
      <c r="Z427"/>
      <c r="AA427"/>
      <c r="AB427"/>
    </row>
    <row r="428" spans="2:28" x14ac:dyDescent="0.2">
      <c r="B428"/>
      <c r="C428"/>
      <c r="D428"/>
      <c r="E428"/>
      <c r="F428"/>
      <c r="G428"/>
      <c r="H428"/>
      <c r="I428"/>
      <c r="J428"/>
      <c r="K428"/>
      <c r="L428"/>
      <c r="M428"/>
      <c r="N428"/>
      <c r="O428"/>
      <c r="P428"/>
      <c r="Q428"/>
      <c r="R428"/>
      <c r="S428"/>
      <c r="T428"/>
      <c r="U428"/>
      <c r="V428"/>
      <c r="W428"/>
      <c r="X428"/>
      <c r="Y428"/>
      <c r="Z428"/>
      <c r="AA428"/>
      <c r="AB428"/>
    </row>
    <row r="429" spans="2:28" x14ac:dyDescent="0.2">
      <c r="B429"/>
      <c r="C429"/>
      <c r="D429"/>
      <c r="E429"/>
      <c r="F429"/>
      <c r="G429"/>
      <c r="H429"/>
      <c r="I429"/>
      <c r="J429"/>
      <c r="K429"/>
      <c r="L429"/>
      <c r="M429"/>
      <c r="N429"/>
      <c r="O429"/>
      <c r="P429"/>
      <c r="Q429"/>
      <c r="R429"/>
      <c r="S429"/>
      <c r="T429"/>
      <c r="U429"/>
      <c r="V429"/>
      <c r="W429"/>
      <c r="X429"/>
      <c r="Y429"/>
      <c r="Z429"/>
      <c r="AA429"/>
      <c r="AB429"/>
    </row>
    <row r="430" spans="2:28" x14ac:dyDescent="0.2">
      <c r="B430"/>
      <c r="C430"/>
      <c r="D430"/>
      <c r="E430"/>
      <c r="F430"/>
      <c r="G430"/>
      <c r="H430"/>
      <c r="I430"/>
      <c r="J430"/>
      <c r="K430"/>
      <c r="L430"/>
      <c r="M430"/>
      <c r="N430"/>
      <c r="O430"/>
      <c r="P430"/>
      <c r="Q430"/>
      <c r="R430"/>
      <c r="S430"/>
      <c r="T430"/>
      <c r="U430"/>
      <c r="V430"/>
      <c r="W430"/>
      <c r="X430"/>
      <c r="Y430"/>
      <c r="Z430"/>
      <c r="AA430"/>
      <c r="AB430"/>
    </row>
    <row r="431" spans="2:28" x14ac:dyDescent="0.2">
      <c r="B431"/>
      <c r="C431"/>
      <c r="D431"/>
      <c r="E431"/>
      <c r="F431"/>
      <c r="G431"/>
      <c r="H431"/>
      <c r="I431"/>
      <c r="J431"/>
      <c r="K431"/>
      <c r="L431"/>
      <c r="M431"/>
      <c r="N431"/>
      <c r="O431"/>
      <c r="P431"/>
      <c r="Q431"/>
      <c r="R431"/>
      <c r="S431"/>
      <c r="T431"/>
      <c r="U431"/>
      <c r="V431"/>
      <c r="W431"/>
      <c r="X431"/>
      <c r="Y431"/>
      <c r="Z431"/>
      <c r="AA431"/>
      <c r="AB431"/>
    </row>
    <row r="432" spans="2:28"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row r="474" spans="2:28" x14ac:dyDescent="0.2">
      <c r="B474"/>
      <c r="C474"/>
      <c r="D474"/>
      <c r="E474"/>
      <c r="F474"/>
      <c r="G474"/>
      <c r="H474"/>
      <c r="I474"/>
      <c r="J474"/>
      <c r="K474"/>
      <c r="L474"/>
      <c r="M474"/>
      <c r="N474"/>
      <c r="O474"/>
      <c r="P474"/>
      <c r="Q474"/>
      <c r="R474"/>
      <c r="S474"/>
      <c r="T474"/>
      <c r="U474"/>
      <c r="V474"/>
      <c r="W474"/>
      <c r="X474"/>
      <c r="Y474"/>
      <c r="Z474"/>
      <c r="AA474"/>
      <c r="AB474"/>
    </row>
    <row r="475" spans="2:28" x14ac:dyDescent="0.2">
      <c r="B475"/>
      <c r="C475"/>
      <c r="D475"/>
      <c r="E475"/>
      <c r="F475"/>
      <c r="G475"/>
      <c r="H475"/>
      <c r="I475"/>
      <c r="J475"/>
      <c r="K475"/>
      <c r="L475"/>
      <c r="M475"/>
      <c r="N475"/>
      <c r="O475"/>
      <c r="P475"/>
      <c r="Q475"/>
      <c r="R475"/>
      <c r="S475"/>
      <c r="T475"/>
      <c r="U475"/>
      <c r="V475"/>
      <c r="W475"/>
      <c r="X475"/>
      <c r="Y475"/>
      <c r="Z475"/>
      <c r="AA475"/>
      <c r="AB475"/>
    </row>
    <row r="476" spans="2:28" x14ac:dyDescent="0.2">
      <c r="B476"/>
      <c r="C476"/>
      <c r="D476"/>
      <c r="E476"/>
      <c r="F476"/>
      <c r="G476"/>
      <c r="H476"/>
      <c r="I476"/>
      <c r="J476"/>
      <c r="K476"/>
      <c r="L476"/>
      <c r="M476"/>
      <c r="N476"/>
      <c r="O476"/>
      <c r="P476"/>
      <c r="Q476"/>
      <c r="R476"/>
      <c r="S476"/>
      <c r="T476"/>
      <c r="U476"/>
      <c r="V476"/>
      <c r="W476"/>
      <c r="X476"/>
      <c r="Y476"/>
      <c r="Z476"/>
      <c r="AA476"/>
      <c r="AB476"/>
    </row>
    <row r="477" spans="2:28" x14ac:dyDescent="0.2">
      <c r="B477"/>
      <c r="C477"/>
      <c r="D477"/>
      <c r="E477"/>
      <c r="F477"/>
      <c r="G477"/>
      <c r="H477"/>
      <c r="I477"/>
      <c r="J477"/>
      <c r="K477"/>
      <c r="L477"/>
      <c r="M477"/>
      <c r="N477"/>
      <c r="O477"/>
      <c r="P477"/>
      <c r="Q477"/>
      <c r="R477"/>
      <c r="S477"/>
      <c r="T477"/>
      <c r="U477"/>
      <c r="V477"/>
      <c r="W477"/>
      <c r="X477"/>
      <c r="Y477"/>
      <c r="Z477"/>
      <c r="AA477"/>
      <c r="AB477"/>
    </row>
    <row r="478" spans="2:28" x14ac:dyDescent="0.2">
      <c r="B478"/>
      <c r="C478"/>
      <c r="D478"/>
      <c r="E478"/>
      <c r="F478"/>
      <c r="G478"/>
      <c r="H478"/>
      <c r="I478"/>
      <c r="J478"/>
      <c r="K478"/>
      <c r="L478"/>
      <c r="M478"/>
      <c r="N478"/>
      <c r="O478"/>
      <c r="P478"/>
      <c r="Q478"/>
      <c r="R478"/>
      <c r="S478"/>
      <c r="T478"/>
      <c r="U478"/>
      <c r="V478"/>
      <c r="W478"/>
      <c r="X478"/>
      <c r="Y478"/>
      <c r="Z478"/>
      <c r="AA478"/>
      <c r="AB478"/>
    </row>
    <row r="479" spans="2:28" x14ac:dyDescent="0.2">
      <c r="B479"/>
      <c r="C479"/>
      <c r="D479"/>
      <c r="E479"/>
      <c r="F479"/>
      <c r="G479"/>
      <c r="H479"/>
      <c r="I479"/>
      <c r="J479"/>
      <c r="K479"/>
      <c r="L479"/>
      <c r="M479"/>
      <c r="N479"/>
      <c r="O479"/>
      <c r="P479"/>
      <c r="Q479"/>
      <c r="R479"/>
      <c r="S479"/>
      <c r="T479"/>
      <c r="U479"/>
      <c r="V479"/>
      <c r="W479"/>
      <c r="X479"/>
      <c r="Y479"/>
      <c r="Z479"/>
      <c r="AA479"/>
      <c r="AB479"/>
    </row>
    <row r="480" spans="2:28" x14ac:dyDescent="0.2">
      <c r="B480"/>
      <c r="C480"/>
      <c r="D480"/>
      <c r="E480"/>
      <c r="F480"/>
      <c r="G480"/>
      <c r="H480"/>
      <c r="I480"/>
      <c r="J480"/>
      <c r="K480"/>
      <c r="L480"/>
      <c r="M480"/>
      <c r="N480"/>
      <c r="O480"/>
      <c r="P480"/>
      <c r="Q480"/>
      <c r="R480"/>
      <c r="S480"/>
      <c r="T480"/>
      <c r="U480"/>
      <c r="V480"/>
      <c r="W480"/>
      <c r="X480"/>
      <c r="Y480"/>
      <c r="Z480"/>
      <c r="AA480"/>
      <c r="AB480"/>
    </row>
    <row r="481" spans="2:28" x14ac:dyDescent="0.2">
      <c r="B481"/>
      <c r="C481"/>
      <c r="D481"/>
      <c r="E481"/>
      <c r="F481"/>
      <c r="G481"/>
      <c r="H481"/>
      <c r="I481"/>
      <c r="J481"/>
      <c r="K481"/>
      <c r="L481"/>
      <c r="M481"/>
      <c r="N481"/>
      <c r="O481"/>
      <c r="P481"/>
      <c r="Q481"/>
      <c r="R481"/>
      <c r="S481"/>
      <c r="T481"/>
      <c r="U481"/>
      <c r="V481"/>
      <c r="W481"/>
      <c r="X481"/>
      <c r="Y481"/>
      <c r="Z481"/>
      <c r="AA481"/>
      <c r="AB481"/>
    </row>
    <row r="482" spans="2:28" x14ac:dyDescent="0.2">
      <c r="B482"/>
      <c r="C482"/>
      <c r="D482"/>
      <c r="E482"/>
      <c r="F482"/>
      <c r="G482"/>
      <c r="H482"/>
      <c r="I482"/>
      <c r="J482"/>
      <c r="K482"/>
      <c r="L482"/>
      <c r="M482"/>
      <c r="N482"/>
      <c r="O482"/>
      <c r="P482"/>
      <c r="Q482"/>
      <c r="R482"/>
      <c r="S482"/>
      <c r="T482"/>
      <c r="U482"/>
      <c r="V482"/>
      <c r="W482"/>
      <c r="X482"/>
      <c r="Y482"/>
      <c r="Z482"/>
      <c r="AA482"/>
      <c r="AB482"/>
    </row>
    <row r="483" spans="2:28" x14ac:dyDescent="0.2">
      <c r="B483"/>
      <c r="C483"/>
      <c r="D483"/>
      <c r="E483"/>
      <c r="F483"/>
      <c r="G483"/>
      <c r="H483"/>
      <c r="I483"/>
      <c r="J483"/>
      <c r="K483"/>
      <c r="L483"/>
      <c r="M483"/>
      <c r="N483"/>
      <c r="O483"/>
      <c r="P483"/>
      <c r="Q483"/>
      <c r="R483"/>
      <c r="S483"/>
      <c r="T483"/>
      <c r="U483"/>
      <c r="V483"/>
      <c r="W483"/>
      <c r="X483"/>
      <c r="Y483"/>
      <c r="Z483"/>
      <c r="AA483"/>
      <c r="AB483"/>
    </row>
    <row r="484" spans="2:28" x14ac:dyDescent="0.2">
      <c r="B484"/>
      <c r="C484"/>
      <c r="D484"/>
      <c r="E484"/>
      <c r="F484"/>
      <c r="G484"/>
      <c r="H484"/>
      <c r="I484"/>
      <c r="J484"/>
      <c r="K484"/>
      <c r="L484"/>
      <c r="M484"/>
      <c r="N484"/>
      <c r="O484"/>
      <c r="P484"/>
      <c r="Q484"/>
      <c r="R484"/>
      <c r="S484"/>
      <c r="T484"/>
      <c r="U484"/>
      <c r="V484"/>
      <c r="W484"/>
      <c r="X484"/>
      <c r="Y484"/>
      <c r="Z484"/>
      <c r="AA484"/>
      <c r="AB484"/>
    </row>
  </sheetData>
  <sortState ref="B4:AC22">
    <sortCondition ref="B4:B22"/>
  </sortState>
  <phoneticPr fontId="24" type="noConversion"/>
  <dataValidations count="4">
    <dataValidation type="decimal" allowBlank="1" showInputMessage="1" showErrorMessage="1" errorTitle="LAPS" error="The number of laps is not within the limits set at the top of this sheet. Either correct the entry or reset the parameters" sqref="I24:I42 G24:G42 E24:E42 K24:K42">
      <formula1>#REF!</formula1>
      <formula2>#REF!</formula2>
    </dataValidation>
    <dataValidation type="decimal" allowBlank="1" showInputMessage="1" showErrorMessage="1" errorTitle="LAP TIME" error="The lap time is not within the limits set at the top of this sheet. Either correct the entry or reset the parameters" sqref="J24:J42 H24:H42 F24:F42 L24:L42">
      <formula1>$G$2</formula1>
      <formula2>#REF!</formula2>
    </dataValidation>
    <dataValidation type="decimal" allowBlank="1" showInputMessage="1" showErrorMessage="1" errorTitle="LAP TIME" error="The lap time is not within the limits set at the top of this sheet. Either correct the entry or reset the parameters" sqref="L4:L23 J4:J23 F4:F23 H4:H18 H20:H23">
      <formula1>$F$3</formula1>
      <formula2>#REF!</formula2>
    </dataValidation>
    <dataValidation type="decimal" allowBlank="1" showInputMessage="1" showErrorMessage="1" errorTitle="LAPS" error="The number of laps is not within the limits set at the top of this sheet. Either correct the entry or reset the parameters" sqref="K4:K23 I4:I23 G4:G23 E4:E23">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02" t="s">
        <v>21</v>
      </c>
      <c r="D4" s="102"/>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03" t="s">
        <v>19</v>
      </c>
      <c r="M5" s="104"/>
      <c r="N5" s="105"/>
      <c r="O5" s="1"/>
      <c r="P5" s="8"/>
      <c r="Q5" s="39"/>
      <c r="R5" s="86"/>
      <c r="S5" s="10" t="s">
        <v>22</v>
      </c>
      <c r="T5"/>
      <c r="U5" s="24"/>
      <c r="V5" s="21"/>
      <c r="W5" s="22"/>
      <c r="X5" s="13"/>
      <c r="Y5" s="13"/>
      <c r="Z5" s="13"/>
      <c r="AA5" s="22"/>
      <c r="AB5" s="13"/>
      <c r="AC5" s="13"/>
      <c r="AD5" s="22"/>
      <c r="AE5" s="100"/>
      <c r="AF5" s="100"/>
      <c r="AG5" s="100"/>
      <c r="AH5" s="22"/>
      <c r="AI5" s="22"/>
      <c r="AJ5" s="13"/>
      <c r="AK5" s="13"/>
      <c r="AL5" s="26"/>
      <c r="AN5" s="24"/>
      <c r="AO5" s="21"/>
      <c r="AP5" s="22"/>
      <c r="AQ5" s="13"/>
      <c r="AR5" s="13"/>
      <c r="AS5" s="13"/>
      <c r="AT5" s="22"/>
      <c r="AU5" s="13"/>
      <c r="AV5" s="13"/>
      <c r="AW5" s="22"/>
      <c r="AX5" s="100"/>
      <c r="AY5" s="100"/>
      <c r="AZ5" s="100"/>
      <c r="BA5" s="22"/>
      <c r="BB5" s="22"/>
      <c r="BC5" s="13"/>
      <c r="BD5" s="13"/>
      <c r="BE5" s="26"/>
      <c r="BG5" s="24"/>
      <c r="BH5" s="21"/>
      <c r="BI5" s="22"/>
      <c r="BJ5" s="13"/>
      <c r="BK5" s="13"/>
      <c r="BL5" s="13"/>
      <c r="BM5" s="22"/>
      <c r="BN5" s="13"/>
      <c r="BO5" s="13"/>
      <c r="BP5" s="22"/>
      <c r="BQ5" s="100"/>
      <c r="BR5" s="100"/>
      <c r="BS5" s="100"/>
      <c r="BT5" s="22"/>
      <c r="BU5" s="22"/>
      <c r="BV5" s="13"/>
      <c r="BW5" s="13"/>
      <c r="BX5" s="26"/>
      <c r="BZ5" s="24"/>
      <c r="CA5" s="21"/>
      <c r="CB5" s="22"/>
      <c r="CC5" s="13"/>
      <c r="CD5" s="13"/>
      <c r="CE5" s="13"/>
      <c r="CF5" s="22"/>
      <c r="CG5" s="13"/>
      <c r="CH5" s="13"/>
      <c r="CI5" s="22"/>
      <c r="CJ5" s="100"/>
      <c r="CK5" s="100"/>
      <c r="CL5" s="100"/>
      <c r="CM5" s="22"/>
      <c r="CN5" s="22"/>
      <c r="CO5" s="13"/>
      <c r="CP5" s="13"/>
      <c r="CQ5" s="26"/>
      <c r="CS5" s="24"/>
      <c r="CT5" s="21"/>
      <c r="CU5" s="22"/>
      <c r="CV5" s="13"/>
      <c r="CW5" s="13"/>
      <c r="CX5" s="13"/>
      <c r="CY5" s="22"/>
      <c r="CZ5" s="13"/>
      <c r="DA5" s="13"/>
      <c r="DB5" s="22"/>
      <c r="DC5" s="100"/>
      <c r="DD5" s="100"/>
      <c r="DE5" s="100"/>
      <c r="DF5" s="22"/>
      <c r="DG5" s="22"/>
      <c r="DH5" s="13"/>
      <c r="DI5" s="13"/>
      <c r="DJ5" s="26"/>
      <c r="DL5" s="24"/>
      <c r="DM5" s="21"/>
      <c r="DN5" s="22"/>
      <c r="DO5" s="13"/>
      <c r="DP5" s="13"/>
      <c r="DQ5" s="13"/>
      <c r="DR5" s="22"/>
      <c r="DS5" s="13"/>
      <c r="DT5" s="13"/>
      <c r="DU5" s="22"/>
      <c r="DV5" s="100"/>
      <c r="DW5" s="100"/>
      <c r="DX5" s="100"/>
      <c r="DY5" s="22"/>
      <c r="DZ5" s="22"/>
      <c r="EA5" s="13"/>
      <c r="EB5" s="13"/>
      <c r="EC5" s="26"/>
      <c r="EE5" s="24"/>
      <c r="EF5" s="21"/>
      <c r="EG5" s="22"/>
      <c r="EH5" s="13"/>
      <c r="EI5" s="13"/>
      <c r="EJ5" s="13"/>
      <c r="EK5" s="22"/>
      <c r="EL5" s="13"/>
      <c r="EM5" s="13"/>
      <c r="EN5" s="22"/>
      <c r="EO5" s="100"/>
      <c r="EP5" s="100"/>
      <c r="EQ5" s="100"/>
      <c r="ER5" s="22"/>
      <c r="ES5" s="22"/>
      <c r="ET5" s="13"/>
      <c r="EU5" s="13"/>
      <c r="EV5" s="26"/>
      <c r="EX5" s="24"/>
      <c r="EY5" s="21"/>
      <c r="EZ5" s="22"/>
      <c r="FA5" s="13"/>
      <c r="FB5" s="13"/>
      <c r="FC5" s="13"/>
      <c r="FD5" s="22"/>
      <c r="FE5" s="13"/>
      <c r="FF5" s="13"/>
      <c r="FG5" s="22"/>
      <c r="FH5" s="100"/>
      <c r="FI5" s="100"/>
      <c r="FJ5" s="100"/>
      <c r="FK5" s="22"/>
      <c r="FL5" s="22"/>
      <c r="FM5" s="13"/>
      <c r="FN5" s="13"/>
      <c r="FO5" s="26"/>
      <c r="FQ5" s="24"/>
      <c r="FR5" s="21"/>
      <c r="FS5" s="22"/>
      <c r="FT5" s="13"/>
      <c r="FU5" s="13"/>
      <c r="FV5" s="13"/>
      <c r="FW5" s="22"/>
      <c r="FX5" s="13"/>
      <c r="FY5" s="13"/>
      <c r="FZ5" s="22"/>
      <c r="GA5" s="100"/>
      <c r="GB5" s="100"/>
      <c r="GC5" s="100"/>
      <c r="GD5" s="22"/>
      <c r="GE5" s="22"/>
      <c r="GF5" s="13"/>
      <c r="GG5" s="13"/>
      <c r="GH5" s="26"/>
      <c r="GJ5" s="24"/>
      <c r="GK5" s="21"/>
      <c r="GL5" s="22"/>
      <c r="GM5" s="13"/>
      <c r="GN5" s="13"/>
      <c r="GO5" s="13"/>
      <c r="GP5" s="22"/>
      <c r="GQ5" s="13"/>
      <c r="GR5" s="13"/>
      <c r="GS5" s="22"/>
      <c r="GT5" s="100"/>
      <c r="GU5" s="100"/>
      <c r="GV5" s="100"/>
      <c r="GW5" s="22"/>
      <c r="GX5" s="22"/>
      <c r="GY5" s="13"/>
      <c r="GZ5" s="13"/>
      <c r="HA5" s="26"/>
      <c r="HC5" s="24"/>
      <c r="HD5" s="21"/>
      <c r="HE5" s="22"/>
      <c r="HF5" s="13"/>
      <c r="HG5" s="13"/>
      <c r="HH5" s="13"/>
      <c r="HI5" s="22"/>
      <c r="HJ5" s="13"/>
      <c r="HK5" s="13"/>
      <c r="HL5" s="22"/>
      <c r="HM5" s="100"/>
      <c r="HN5" s="100"/>
      <c r="HO5" s="100"/>
      <c r="HP5" s="22"/>
      <c r="HQ5" s="22"/>
      <c r="HR5" s="13"/>
      <c r="HS5" s="13"/>
      <c r="HT5" s="26"/>
      <c r="HV5" s="24"/>
      <c r="HW5" s="21"/>
      <c r="HX5" s="22"/>
      <c r="HY5" s="13"/>
      <c r="HZ5" s="13"/>
      <c r="IA5" s="13"/>
      <c r="IB5" s="22"/>
      <c r="IC5" s="13"/>
      <c r="ID5" s="13"/>
      <c r="IE5" s="22"/>
      <c r="IF5" s="100"/>
      <c r="IG5" s="100"/>
      <c r="IH5" s="100"/>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02" t="s">
        <v>48</v>
      </c>
      <c r="D9" s="102"/>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03" t="s">
        <v>19</v>
      </c>
      <c r="M10" s="104"/>
      <c r="N10" s="105"/>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02" t="s">
        <v>49</v>
      </c>
      <c r="D19" s="102"/>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03" t="s">
        <v>19</v>
      </c>
      <c r="M20" s="104"/>
      <c r="N20" s="105"/>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02" t="s">
        <v>38</v>
      </c>
      <c r="D29" s="102"/>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03" t="s">
        <v>19</v>
      </c>
      <c r="M30" s="104"/>
      <c r="N30" s="105"/>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02" t="s">
        <v>50</v>
      </c>
      <c r="D49" s="102"/>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03" t="s">
        <v>19</v>
      </c>
      <c r="M50" s="104"/>
      <c r="N50" s="105"/>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02" t="s">
        <v>54</v>
      </c>
      <c r="D159" s="102"/>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03" t="s">
        <v>19</v>
      </c>
      <c r="M160" s="104"/>
      <c r="N160" s="105"/>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02" t="s">
        <v>55</v>
      </c>
      <c r="D269" s="102"/>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03" t="s">
        <v>19</v>
      </c>
      <c r="M270" s="104"/>
      <c r="N270" s="105"/>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02" t="s">
        <v>61</v>
      </c>
      <c r="D379" s="102"/>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03" t="s">
        <v>19</v>
      </c>
      <c r="M380" s="104"/>
      <c r="N380" s="105"/>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01"/>
      <c r="D718" s="101"/>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00"/>
      <c r="M719" s="100"/>
      <c r="N719" s="100"/>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01"/>
      <c r="D778" s="101"/>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00"/>
      <c r="M779" s="100"/>
      <c r="N779" s="100"/>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01"/>
      <c r="D838" s="101"/>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00"/>
      <c r="M839" s="100"/>
      <c r="N839" s="100"/>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01"/>
      <c r="D898" s="101"/>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00"/>
      <c r="M899" s="100"/>
      <c r="N899" s="100"/>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01"/>
      <c r="D958" s="101"/>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00"/>
      <c r="M959" s="100"/>
      <c r="N959" s="100"/>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01"/>
      <c r="D1018" s="101"/>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00"/>
      <c r="M1019" s="100"/>
      <c r="N1019" s="100"/>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10"/>
      <c r="D5" s="111"/>
      <c r="E5" s="112"/>
      <c r="G5" s="113"/>
      <c r="H5" s="111"/>
      <c r="I5" s="112"/>
      <c r="K5" s="114"/>
      <c r="L5" s="115"/>
      <c r="M5" s="116"/>
      <c r="O5" s="106"/>
      <c r="P5" s="107"/>
      <c r="Q5" s="108"/>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10"/>
      <c r="D5" s="111"/>
      <c r="E5" s="112"/>
      <c r="G5" s="113"/>
      <c r="H5" s="111"/>
      <c r="I5" s="112"/>
      <c r="K5" s="114"/>
      <c r="L5" s="115"/>
      <c r="M5" s="116"/>
      <c r="O5" s="106"/>
      <c r="P5" s="107"/>
      <c r="Q5" s="108"/>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2014-06-29T14:35:03Z</dcterms:modified>
</cp:coreProperties>
</file>