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80" windowWidth="15195" windowHeight="8640" tabRatio="668" firstSheet="2" activeTab="2"/>
  </bookViews>
  <sheets>
    <sheet name="Instructions" sheetId="8" r:id="rId1"/>
    <sheet name="Drivers" sheetId="13" r:id="rId2"/>
    <sheet name="Results" sheetId="1"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calcPr calcId="145621"/>
</workbook>
</file>

<file path=xl/calcChain.xml><?xml version="1.0" encoding="utf-8"?>
<calcChain xmlns="http://schemas.openxmlformats.org/spreadsheetml/2006/main">
  <c r="Y16" i="1" l="1"/>
  <c r="R16" i="1"/>
  <c r="X16" i="1" s="1"/>
  <c r="P16" i="1"/>
  <c r="W16" i="1" s="1"/>
  <c r="N16" i="1"/>
  <c r="M16" i="1"/>
  <c r="R14" i="1"/>
  <c r="X14" i="1" s="1"/>
  <c r="Y14" i="1" s="1"/>
  <c r="P14" i="1"/>
  <c r="W14" i="1" s="1"/>
  <c r="N14" i="1"/>
  <c r="M14" i="1"/>
  <c r="R15" i="1"/>
  <c r="X15" i="1" s="1"/>
  <c r="Y15" i="1" s="1"/>
  <c r="P15" i="1"/>
  <c r="W15" i="1" s="1"/>
  <c r="N15" i="1"/>
  <c r="M15" i="1"/>
  <c r="R12" i="1"/>
  <c r="Y12" i="1" s="1"/>
  <c r="P12" i="1"/>
  <c r="N12" i="1"/>
  <c r="M12" i="1"/>
  <c r="R11" i="1"/>
  <c r="X11" i="1" s="1"/>
  <c r="Y11" i="1" s="1"/>
  <c r="P11" i="1"/>
  <c r="W11" i="1" s="1"/>
  <c r="N11" i="1"/>
  <c r="M11" i="1"/>
  <c r="R13" i="1"/>
  <c r="X13" i="1" s="1"/>
  <c r="Y13" i="1" s="1"/>
  <c r="P13" i="1"/>
  <c r="W13" i="1" s="1"/>
  <c r="N13" i="1"/>
  <c r="M13" i="1"/>
  <c r="R10" i="1"/>
  <c r="X10" i="1" s="1"/>
  <c r="Y10" i="1" s="1"/>
  <c r="P10" i="1"/>
  <c r="W10" i="1" s="1"/>
  <c r="N10" i="1"/>
  <c r="M10" i="1"/>
  <c r="R9" i="1"/>
  <c r="X9" i="1" s="1"/>
  <c r="Y9" i="1" s="1"/>
  <c r="P9" i="1"/>
  <c r="W9" i="1" s="1"/>
  <c r="N9" i="1"/>
  <c r="M9" i="1"/>
  <c r="R8" i="1"/>
  <c r="X8" i="1" s="1"/>
  <c r="Y8" i="1" s="1"/>
  <c r="P8" i="1"/>
  <c r="W8" i="1" s="1"/>
  <c r="N8" i="1"/>
  <c r="M8" i="1"/>
  <c r="R6" i="1"/>
  <c r="X6" i="1" s="1"/>
  <c r="Y6" i="1" s="1"/>
  <c r="P6" i="1"/>
  <c r="N6" i="1"/>
  <c r="M6" i="1"/>
  <c r="R7" i="1"/>
  <c r="X7" i="1" s="1"/>
  <c r="Y7" i="1" s="1"/>
  <c r="P7" i="1"/>
  <c r="N7" i="1"/>
  <c r="M7" i="1"/>
  <c r="R4" i="1"/>
  <c r="X4" i="1" s="1"/>
  <c r="Y4" i="1" s="1"/>
  <c r="P4" i="1"/>
  <c r="W4" i="1" s="1"/>
  <c r="N4" i="1"/>
  <c r="M4" i="1"/>
  <c r="R5" i="1"/>
  <c r="X5" i="1" s="1"/>
  <c r="Y5" i="1" s="1"/>
  <c r="P5" i="1"/>
  <c r="W5" i="1" s="1"/>
  <c r="N5" i="1"/>
  <c r="M5" i="1"/>
  <c r="O5" i="1" l="1"/>
  <c r="O4" i="1"/>
  <c r="O7" i="1"/>
  <c r="O6" i="1"/>
  <c r="O8" i="1"/>
  <c r="O9" i="1"/>
  <c r="O10" i="1"/>
  <c r="O13" i="1"/>
  <c r="O11" i="1"/>
  <c r="O12" i="1"/>
  <c r="O15" i="1"/>
  <c r="O14" i="1"/>
  <c r="O16" i="1"/>
  <c r="Z4" i="1"/>
  <c r="Z5" i="1"/>
  <c r="Z6" i="1"/>
  <c r="Z7" i="1"/>
  <c r="Z8" i="1"/>
  <c r="Z9" i="1"/>
  <c r="Z10" i="1"/>
  <c r="Z11" i="1"/>
  <c r="Z12" i="1"/>
  <c r="Z13" i="1"/>
  <c r="Z14" i="1"/>
  <c r="Z15" i="1"/>
  <c r="Z16" i="1"/>
  <c r="M17" i="1"/>
  <c r="N17" i="1"/>
  <c r="N33" i="1" l="1"/>
  <c r="M33" i="1"/>
  <c r="N32" i="1"/>
  <c r="M32" i="1"/>
  <c r="N31" i="1"/>
  <c r="M31" i="1"/>
  <c r="N30" i="1"/>
  <c r="M30" i="1"/>
  <c r="N29" i="1"/>
  <c r="M29" i="1"/>
  <c r="N28" i="1"/>
  <c r="M28" i="1"/>
  <c r="N27" i="1"/>
  <c r="M27" i="1"/>
  <c r="N26" i="1"/>
  <c r="M26" i="1"/>
  <c r="N25" i="1"/>
  <c r="M25" i="1"/>
  <c r="N24" i="1"/>
  <c r="M24" i="1"/>
  <c r="N23" i="1"/>
  <c r="M23" i="1"/>
  <c r="N22" i="1"/>
  <c r="M22" i="1"/>
  <c r="N21" i="1"/>
  <c r="M21" i="1"/>
  <c r="N20" i="1"/>
  <c r="M20" i="1"/>
  <c r="N19" i="1"/>
  <c r="M19" i="1"/>
  <c r="N18" i="1"/>
  <c r="M18" i="1"/>
  <c r="K14" i="12" l="1"/>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<sst xmlns="http://schemas.openxmlformats.org/spreadsheetml/2006/main" count="609" uniqueCount="137">
  <si>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</si>
  <si>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</si>
  <si>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</si>
  <si>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</si>
  <si>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</si>
  <si>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</si>
  <si>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</si>
  <si>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</si>
  <si>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</si>
  <si>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</si>
  <si>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</si>
  <si>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</si>
  <si>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</si>
  <si>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</si>
  <si>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</si>
  <si>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</si>
  <si>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</si>
  <si>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</si>
  <si>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</si>
  <si>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</si>
  <si>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</si>
  <si>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</si>
  <si>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</si>
  <si>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</si>
  <si>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</si>
  <si>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</si>
  <si>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</si>
  <si>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</si>
  <si>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</si>
  <si>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</si>
  <si>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</si>
  <si>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</si>
  <si>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</si>
  <si>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</si>
  <si>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</si>
  <si>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</si>
  <si>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</si>
  <si>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</si>
  <si>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</si>
  <si>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</si>
  <si>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</si>
  <si>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</si>
  <si>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</si>
  <si>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</si>
  <si>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</si>
  <si>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</si>
  <si>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</si>
  <si>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</si>
  <si>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</si>
  <si>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</si>
  <si>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</si>
  <si>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</si>
  <si>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</si>
  <si>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</si>
  <si>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</si>
  <si>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</si>
  <si>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</si>
  <si>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</si>
  <si>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</si>
  <si>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</si>
  <si>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</si>
  <si>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</si>
  <si>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</si>
  <si>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</si>
  <si>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</si>
  <si>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</si>
  <si>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</si>
  <si>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</si>
  <si>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</si>
  <si>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</si>
  <si>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</si>
  <si>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</si>
  <si>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</si>
  <si>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</si>
  <si>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</si>
  <si>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</si>
  <si>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</si>
  <si>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</si>
  <si>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</si>
  <si>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</si>
  <si>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</si>
  <si>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</si>
  <si>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</si>
  <si>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</si>
  <si>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</si>
  <si>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</si>
  <si>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</si>
  <si>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</si>
  <si>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</si>
  <si>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</si>
  <si>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</si>
  <si>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</si>
  <si>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</si>
  <si>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</si>
  <si>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</si>
  <si>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</si>
  <si>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</si>
  <si>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</si>
  <si>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</si>
  <si>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</si>
  <si>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</si>
  <si>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</si>
  <si>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</si>
  <si>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</si>
  <si>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</si>
  <si>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</si>
  <si>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</si>
  <si>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</si>
  <si>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</si>
  <si>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</si>
  <si>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</si>
  <si>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</si>
  <si>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Grade</t>
  </si>
  <si>
    <t>Premier</t>
  </si>
  <si>
    <t>Main</t>
  </si>
  <si>
    <t>GRID</t>
  </si>
  <si>
    <t>Q</t>
  </si>
  <si>
    <t>A</t>
  </si>
  <si>
    <t>B</t>
  </si>
  <si>
    <t>C</t>
  </si>
  <si>
    <t>D</t>
  </si>
  <si>
    <t>W</t>
  </si>
  <si>
    <t>Andy Whorton</t>
  </si>
  <si>
    <t>Mike Dadson</t>
  </si>
  <si>
    <t>Andy Player</t>
  </si>
  <si>
    <t>John Ovens</t>
  </si>
  <si>
    <t>Deane Walpole</t>
  </si>
  <si>
    <t>Dave Hannington</t>
  </si>
  <si>
    <t>Jon Winslade</t>
  </si>
  <si>
    <t>Carol Norris</t>
  </si>
  <si>
    <t>Dave Peters</t>
  </si>
  <si>
    <t>Josh Whorton</t>
  </si>
  <si>
    <t>Callum Norris</t>
  </si>
  <si>
    <t>Tim Beesley</t>
  </si>
  <si>
    <t>Jim Sanders</t>
  </si>
  <si>
    <t>white</t>
  </si>
  <si>
    <t>Lane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</si>
</sst>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6"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6"/>
      <color rgb="FF000000"/>
      <name val="Arial"/>
      <family val="2"/>
    </font>
    <font>
      <sz val="14"/>
      <color rgb="FF000000"/>
      <name val="Arial"/>
      <family val="2"/>
    </font>
    <font>
      <sz val="10"/>
      <color rgb="FF000000"/>
      <name val="Arial"/>
      <family val="2"/>
    </font>
    <font>
      <b/>
      <sz val="10"/>
      <color theme="0"/>
      <name val="Arial Unicode MS"/>
      <family val="2"/>
    </font>
    <font>
      <sz val="7"/>
      <color theme="0"/>
      <name val="Arial Unicode MS"/>
      <family val="2"/>
    </font>
    <font>
      <b/>
      <sz val="10"/>
      <color theme="1"/>
      <name val="Arial Unicode MS"/>
      <family val="2"/>
    </font>
    <font>
      <sz val="12"/>
      <name val="Arial Unicode MS"/>
      <family val="2"/>
    </font>
    <font>
      <sz val="11"/>
      <name val="Arial Unicode MS"/>
      <family val="2"/>
    </font>
    <font>
      <b/>
      <sz val="11"/>
      <color rgb="FFFF0000"/>
      <name val="Arial Unicode MS"/>
      <family val="2"/>
    </font>
    <font>
      <b/>
      <sz val="11"/>
      <color rgb="FF7030A0"/>
      <name val="Arial Unicode MS"/>
      <family val="2"/>
    </font>
    <font>
      <sz val="11"/>
      <color indexed="8"/>
      <name val="Arial Unicode MS"/>
      <family val="2"/>
    </font>
    <font>
      <b/>
      <sz val="11"/>
      <color indexed="8"/>
      <name val="Arial Unicode MS"/>
      <family val="2"/>
    </font>
  </fonts>
  <fills count="14">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FFFF00"/>
        <bgColor indexed="8"/>
      </patternFill>
    </fill>
    <fill>
      <patternFill patternType="solid">
        <fgColor rgb="FF00B0F0"/>
        <bgColor indexed="64"/>
      </patternFill>
    </fill>
    <fill>
      <patternFill patternType="solid">
        <fgColor rgb="FFFF0000"/>
        <bgColor indexed="8"/>
      </patternFill>
    </fill>
    <fill>
      <patternFill patternType="solid">
        <fgColor rgb="FF00B0F0"/>
        <bgColor indexed="8"/>
      </patternFill>
    </fill>
  </fills>
  <borders count="36">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ck">
        <color auto="1"/>
      </left>
      <right style="thin">
        <color theme="0" tint="-0.14996795556505021"/>
      </right>
      <top style="thick">
        <color auto="1"/>
      </top>
      <bottom style="thin">
        <color theme="0" tint="-0.14996795556505021"/>
      </bottom>
      <diagonal/>
    </border>
    <border>
      <left style="thin">
        <color theme="0" tint="-0.14996795556505021"/>
      </left>
      <right style="thin">
        <color theme="0" tint="-0.14996795556505021"/>
      </right>
      <top style="thick">
        <color auto="1"/>
      </top>
      <bottom style="thin">
        <color theme="0" tint="-0.14996795556505021"/>
      </bottom>
      <diagonal/>
    </border>
    <border>
      <left style="thin">
        <color theme="0" tint="-0.14996795556505021"/>
      </left>
      <right style="thick">
        <color auto="1"/>
      </right>
      <top style="thick">
        <color auto="1"/>
      </top>
      <bottom style="thin">
        <color theme="0" tint="-0.14996795556505021"/>
      </bottom>
      <diagonal/>
    </border>
    <border>
      <left style="thick">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auto="1"/>
      </right>
      <top style="thin">
        <color theme="0" tint="-0.14996795556505021"/>
      </top>
      <bottom style="thin">
        <color theme="0" tint="-0.14996795556505021"/>
      </bottom>
      <diagonal/>
    </border>
    <border>
      <left style="thick">
        <color auto="1"/>
      </left>
      <right style="thin">
        <color theme="0" tint="-0.14996795556505021"/>
      </right>
      <top style="thin">
        <color theme="0" tint="-0.14996795556505021"/>
      </top>
      <bottom style="thick">
        <color auto="1"/>
      </bottom>
      <diagonal/>
    </border>
    <border>
      <left style="thin">
        <color theme="0" tint="-0.14996795556505021"/>
      </left>
      <right style="thin">
        <color theme="0" tint="-0.14996795556505021"/>
      </right>
      <top style="thin">
        <color theme="0" tint="-0.14996795556505021"/>
      </top>
      <bottom style="thick">
        <color auto="1"/>
      </bottom>
      <diagonal/>
    </border>
    <border>
      <left style="thin">
        <color theme="0" tint="-0.14996795556505021"/>
      </left>
      <right style="thick">
        <color auto="1"/>
      </right>
      <top style="thin">
        <color theme="0" tint="-0.14996795556505021"/>
      </top>
      <bottom style="thick">
        <color auto="1"/>
      </bottom>
      <diagonal/>
    </border>
    <border>
      <left style="thin">
        <color theme="0" tint="-0.14996795556505021"/>
      </left>
      <right style="thin">
        <color theme="0"/>
      </right>
      <top style="thick">
        <color auto="1"/>
      </top>
      <bottom style="thin">
        <color theme="0" tint="-0.14996795556505021"/>
      </bottom>
      <diagonal/>
    </border>
    <border>
      <left style="thin">
        <color theme="0"/>
      </left>
      <right style="thin">
        <color theme="0" tint="-0.14996795556505021"/>
      </right>
      <top style="thick">
        <color auto="1"/>
      </top>
      <bottom style="thin">
        <color theme="0" tint="-0.14996795556505021"/>
      </bottom>
      <diagonal/>
    </border>
  </borders>
  <cellStyleXfs count="1">
    <xf numFmtId="0" fontId="0" fillId="0" borderId="0"/>
  </cellStyleXfs>
  <cellXfs count="177">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26" fillId="5" borderId="23" xfId="0" applyFont="1" applyFill="1" applyBorder="1" applyAlignment="1" applyProtection="1">
      <alignment horizontal="center" vertical="center"/>
    </xf>
    <xf numFmtId="0" fontId="31" fillId="5" borderId="23" xfId="0" applyFont="1" applyFill="1" applyBorder="1" applyAlignment="1" applyProtection="1">
      <alignment horizontal="center" vertical="center"/>
    </xf>
    <xf numFmtId="0" fontId="27" fillId="7" borderId="23" xfId="0" applyFont="1" applyFill="1" applyBorder="1" applyAlignment="1" applyProtection="1">
      <alignment horizontal="center" vertical="center"/>
    </xf>
    <xf numFmtId="0" fontId="31" fillId="5" borderId="23" xfId="0" applyFont="1" applyFill="1" applyBorder="1" applyAlignment="1" applyProtection="1">
      <alignment horizontal="center" vertical="center" wrapText="1"/>
    </xf>
    <xf numFmtId="0" fontId="32" fillId="5" borderId="23" xfId="0" applyFont="1" applyFill="1" applyBorder="1" applyAlignment="1" applyProtection="1">
      <alignment horizontal="center" vertical="center" wrapText="1"/>
    </xf>
    <xf numFmtId="0" fontId="33" fillId="5" borderId="23" xfId="0" applyFont="1" applyFill="1" applyBorder="1" applyAlignment="1" applyProtection="1">
      <alignment horizontal="center" vertical="center" wrapText="1"/>
    </xf>
    <xf numFmtId="0" fontId="39" fillId="10" borderId="23" xfId="0" applyFont="1" applyFill="1" applyBorder="1" applyAlignment="1" applyProtection="1">
      <alignment horizontal="center" vertical="center"/>
    </xf>
    <xf numFmtId="0" fontId="37" fillId="11" borderId="23" xfId="0"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30" fillId="5" borderId="24" xfId="0" applyFont="1" applyFill="1" applyBorder="1" applyAlignment="1" applyProtection="1">
      <alignment horizontal="center" vertical="center"/>
      <protection locked="0"/>
    </xf>
    <xf numFmtId="0" fontId="31" fillId="5" borderId="24" xfId="0" applyFont="1" applyFill="1" applyBorder="1" applyAlignment="1" applyProtection="1">
      <alignment horizontal="center" vertical="center" wrapText="1"/>
    </xf>
    <xf numFmtId="2" fontId="40" fillId="6" borderId="24" xfId="0" applyNumberFormat="1" applyFont="1" applyFill="1" applyBorder="1" applyAlignment="1" applyProtection="1">
      <alignment horizontal="center"/>
    </xf>
    <xf numFmtId="0" fontId="0" fillId="0" borderId="25" xfId="0" applyBorder="1"/>
    <xf numFmtId="2" fontId="0" fillId="0" borderId="25" xfId="0" applyNumberFormat="1" applyBorder="1" applyAlignment="1" applyProtection="1">
      <alignment horizontal="center"/>
      <protection locked="0"/>
    </xf>
    <xf numFmtId="164" fontId="0" fillId="0" borderId="25" xfId="0" applyNumberFormat="1" applyBorder="1" applyAlignment="1" applyProtection="1">
      <alignment horizontal="center"/>
      <protection locked="0"/>
    </xf>
    <xf numFmtId="0" fontId="25" fillId="5" borderId="26" xfId="0" applyFont="1" applyFill="1" applyBorder="1" applyAlignment="1" applyProtection="1">
      <alignment vertical="center"/>
    </xf>
    <xf numFmtId="0" fontId="26" fillId="5" borderId="27" xfId="0" applyFont="1" applyFill="1" applyBorder="1" applyAlignment="1" applyProtection="1">
      <alignment horizontal="center" vertical="center"/>
    </xf>
    <xf numFmtId="0" fontId="27" fillId="7" borderId="27" xfId="0" applyFont="1" applyFill="1" applyBorder="1" applyAlignment="1" applyProtection="1">
      <alignment horizontal="center" vertical="center"/>
    </xf>
    <xf numFmtId="0" fontId="37" fillId="10" borderId="27" xfId="0" applyFont="1" applyFill="1" applyBorder="1" applyAlignment="1" applyProtection="1">
      <alignment horizontal="center" vertical="center"/>
    </xf>
    <xf numFmtId="0" fontId="27" fillId="11" borderId="27" xfId="0" applyFont="1" applyFill="1" applyBorder="1" applyAlignment="1" applyProtection="1">
      <alignment horizontal="center" vertical="center"/>
    </xf>
    <xf numFmtId="0" fontId="28" fillId="5" borderId="27" xfId="0" applyFont="1" applyFill="1" applyBorder="1" applyAlignment="1" applyProtection="1">
      <alignment horizontal="center" vertical="center"/>
    </xf>
    <xf numFmtId="0" fontId="28" fillId="0" borderId="27" xfId="0" applyFont="1" applyFill="1" applyBorder="1" applyAlignment="1" applyProtection="1">
      <alignment horizontal="center" vertical="center"/>
    </xf>
    <xf numFmtId="0" fontId="29" fillId="5" borderId="27" xfId="0" applyFont="1" applyFill="1" applyBorder="1" applyAlignment="1" applyProtection="1">
      <alignment horizontal="center" vertical="center"/>
    </xf>
    <xf numFmtId="0" fontId="38" fillId="0" borderId="28" xfId="0" applyFont="1" applyFill="1" applyBorder="1" applyAlignment="1" applyProtection="1">
      <alignment horizontal="center" vertical="center"/>
    </xf>
    <xf numFmtId="0" fontId="31" fillId="5" borderId="30" xfId="0" applyFont="1" applyFill="1" applyBorder="1" applyAlignment="1" applyProtection="1">
      <alignment horizontal="center" vertical="center" wrapText="1"/>
    </xf>
    <xf numFmtId="0" fontId="30" fillId="0" borderId="34" xfId="0" applyFont="1" applyFill="1" applyBorder="1" applyAlignment="1" applyProtection="1">
      <alignment horizontal="right" vertical="center"/>
    </xf>
    <xf numFmtId="0" fontId="30" fillId="0" borderId="35" xfId="0" applyFont="1" applyFill="1" applyBorder="1" applyAlignment="1" applyProtection="1">
      <alignment horizontal="left" vertical="center"/>
    </xf>
    <xf numFmtId="0" fontId="31" fillId="5" borderId="29" xfId="0" applyFont="1" applyFill="1" applyBorder="1" applyAlignment="1" applyProtection="1">
      <alignment horizontal="center" vertical="center"/>
    </xf>
    <xf numFmtId="0" fontId="18" fillId="0" borderId="0" xfId="0" applyFont="1" applyAlignment="1" applyProtection="1">
      <alignment horizontal="center"/>
    </xf>
    <xf numFmtId="2" fontId="15" fillId="0" borderId="0" xfId="0" applyNumberFormat="1" applyFont="1" applyFill="1" applyBorder="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0" fontId="41" fillId="5" borderId="29" xfId="0" applyFont="1" applyFill="1" applyBorder="1" applyAlignment="1" applyProtection="1">
      <alignment horizontal="center"/>
    </xf>
    <xf numFmtId="0" fontId="41" fillId="0" borderId="23" xfId="0" applyFont="1" applyBorder="1"/>
    <xf numFmtId="0" fontId="41" fillId="5" borderId="23" xfId="0" applyFont="1" applyFill="1" applyBorder="1" applyAlignment="1" applyProtection="1">
      <alignment horizontal="left"/>
      <protection locked="0"/>
    </xf>
    <xf numFmtId="2" fontId="42" fillId="0" borderId="23" xfId="0" applyNumberFormat="1" applyFont="1" applyBorder="1" applyAlignment="1" applyProtection="1">
      <alignment horizontal="center"/>
      <protection locked="0"/>
    </xf>
    <xf numFmtId="164" fontId="41" fillId="0" borderId="23" xfId="0" applyNumberFormat="1" applyFont="1" applyBorder="1" applyAlignment="1" applyProtection="1">
      <alignment horizontal="center"/>
      <protection locked="0"/>
    </xf>
    <xf numFmtId="164" fontId="43" fillId="0" borderId="23" xfId="0" applyNumberFormat="1" applyFont="1" applyBorder="1" applyAlignment="1" applyProtection="1">
      <alignment horizontal="center"/>
      <protection locked="0"/>
    </xf>
    <xf numFmtId="2" fontId="41" fillId="0" borderId="23" xfId="0" applyNumberFormat="1" applyFont="1" applyBorder="1" applyAlignment="1" applyProtection="1">
      <alignment horizontal="center"/>
      <protection locked="0"/>
    </xf>
    <xf numFmtId="2" fontId="44" fillId="5" borderId="23" xfId="0" applyNumberFormat="1" applyFont="1" applyFill="1" applyBorder="1" applyAlignment="1" applyProtection="1">
      <alignment horizontal="center"/>
    </xf>
    <xf numFmtId="0" fontId="44" fillId="5" borderId="23" xfId="0" applyNumberFormat="1" applyFont="1" applyFill="1" applyBorder="1" applyAlignment="1" applyProtection="1">
      <alignment horizontal="center"/>
    </xf>
    <xf numFmtId="164" fontId="44" fillId="5" borderId="23" xfId="0" applyNumberFormat="1" applyFont="1" applyFill="1" applyBorder="1" applyAlignment="1" applyProtection="1">
      <alignment horizontal="center"/>
    </xf>
    <xf numFmtId="2" fontId="44" fillId="10" borderId="23" xfId="0" applyNumberFormat="1" applyFont="1" applyFill="1" applyBorder="1" applyAlignment="1" applyProtection="1">
      <alignment horizontal="center"/>
    </xf>
    <xf numFmtId="2" fontId="41" fillId="6" borderId="30" xfId="0" applyNumberFormat="1" applyFont="1" applyFill="1" applyBorder="1" applyAlignment="1" applyProtection="1">
      <alignment horizontal="center"/>
    </xf>
    <xf numFmtId="2" fontId="44" fillId="13" borderId="23" xfId="0" applyNumberFormat="1" applyFont="1" applyFill="1" applyBorder="1" applyAlignment="1" applyProtection="1">
      <alignment horizontal="center"/>
    </xf>
    <xf numFmtId="2" fontId="44" fillId="12" borderId="23" xfId="0" applyNumberFormat="1" applyFont="1" applyFill="1" applyBorder="1" applyAlignment="1" applyProtection="1">
      <alignment horizontal="center"/>
    </xf>
    <xf numFmtId="2" fontId="45" fillId="10" borderId="23" xfId="0" applyNumberFormat="1" applyFont="1" applyFill="1" applyBorder="1" applyAlignment="1" applyProtection="1">
      <alignment horizontal="center"/>
    </xf>
    <xf numFmtId="0" fontId="41" fillId="5" borderId="31" xfId="0" applyFont="1" applyFill="1" applyBorder="1" applyAlignment="1" applyProtection="1">
      <alignment horizontal="center"/>
    </xf>
    <xf numFmtId="0" fontId="41" fillId="0" borderId="32" xfId="0" applyFont="1" applyBorder="1"/>
    <xf numFmtId="0" fontId="41" fillId="5" borderId="32" xfId="0" applyFont="1" applyFill="1" applyBorder="1" applyAlignment="1" applyProtection="1">
      <alignment horizontal="left"/>
      <protection locked="0"/>
    </xf>
    <xf numFmtId="2" fontId="41" fillId="0" borderId="32" xfId="0" applyNumberFormat="1" applyFont="1" applyBorder="1" applyAlignment="1" applyProtection="1">
      <alignment horizontal="center"/>
      <protection locked="0"/>
    </xf>
    <xf numFmtId="164" fontId="41" fillId="0" borderId="32" xfId="0" applyNumberFormat="1" applyFont="1" applyBorder="1" applyAlignment="1" applyProtection="1">
      <alignment horizontal="center"/>
      <protection locked="0"/>
    </xf>
    <xf numFmtId="2" fontId="44" fillId="5" borderId="32" xfId="0" applyNumberFormat="1" applyFont="1" applyFill="1" applyBorder="1" applyAlignment="1" applyProtection="1">
      <alignment horizontal="center"/>
    </xf>
    <xf numFmtId="0" fontId="44" fillId="5" borderId="32" xfId="0" applyNumberFormat="1" applyFont="1" applyFill="1" applyBorder="1" applyAlignment="1" applyProtection="1">
      <alignment horizontal="center"/>
    </xf>
    <xf numFmtId="164" fontId="44" fillId="5" borderId="32" xfId="0" applyNumberFormat="1" applyFont="1" applyFill="1" applyBorder="1" applyAlignment="1" applyProtection="1">
      <alignment horizontal="center"/>
    </xf>
    <xf numFmtId="2" fontId="41" fillId="6" borderId="33" xfId="0" applyNumberFormat="1" applyFont="1" applyFill="1" applyBorder="1" applyAlignment="1" applyProtection="1">
      <alignment horizontal="center"/>
    </xf>
    <xf numFmtId="0" fontId="42" fillId="5" borderId="23" xfId="0" applyNumberFormat="1" applyFont="1" applyFill="1" applyBorder="1" applyAlignment="1" applyProtection="1">
      <alignment horizontal="center"/>
    </xf>
    <xf numFmtId="0" fontId="42" fillId="5" borderId="29" xfId="0" applyFont="1" applyFill="1" applyBorder="1" applyAlignment="1" applyProtection="1">
      <alignment horizontal="center"/>
    </xf>
    <xf numFmtId="2" fontId="42" fillId="5" borderId="23" xfId="0" applyNumberFormat="1" applyFont="1" applyFill="1" applyBorder="1" applyAlignment="1" applyProtection="1">
      <alignment horizontal="center"/>
    </xf>
    <xf numFmtId="164" fontId="42" fillId="5" borderId="23" xfId="0" applyNumberFormat="1" applyFont="1" applyFill="1" applyBorder="1" applyAlignment="1" applyProtection="1">
      <alignment horizontal="center"/>
    </xf>
    <xf numFmtId="2" fontId="42" fillId="6" borderId="30"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9.xml"/><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38" Type="http://schemas.openxmlformats.org/officeDocument/2006/relationships/ctrlProp" Target="../ctrlProps/ctrlProp161.xml"/><Relationship Id="rId154" Type="http://schemas.openxmlformats.org/officeDocument/2006/relationships/ctrlProp" Target="../ctrlProps/ctrlProp177.xml"/><Relationship Id="rId159" Type="http://schemas.openxmlformats.org/officeDocument/2006/relationships/ctrlProp" Target="../ctrlProps/ctrlProp182.xml"/><Relationship Id="rId16" Type="http://schemas.openxmlformats.org/officeDocument/2006/relationships/ctrlProp" Target="../ctrlProps/ctrlProp3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28" Type="http://schemas.openxmlformats.org/officeDocument/2006/relationships/ctrlProp" Target="../ctrlProps/ctrlProp151.xml"/><Relationship Id="rId144" Type="http://schemas.openxmlformats.org/officeDocument/2006/relationships/ctrlProp" Target="../ctrlProps/ctrlProp167.xml"/><Relationship Id="rId149" Type="http://schemas.openxmlformats.org/officeDocument/2006/relationships/ctrlProp" Target="../ctrlProps/ctrlProp17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160" Type="http://schemas.openxmlformats.org/officeDocument/2006/relationships/ctrlProp" Target="../ctrlProps/ctrlProp183.xml"/><Relationship Id="rId165" Type="http://schemas.openxmlformats.org/officeDocument/2006/relationships/ctrlProp" Target="../ctrlProps/ctrlProp18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 Type="http://schemas.openxmlformats.org/officeDocument/2006/relationships/drawing" Target="../drawings/drawing3.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6" Type="http://schemas.openxmlformats.org/officeDocument/2006/relationships/ctrlProp" Target="../ctrlProps/ctrlProp129.xml"/><Relationship Id="rId114" Type="http://schemas.openxmlformats.org/officeDocument/2006/relationships/ctrlProp" Target="../ctrlProps/ctrlProp137.xml"/><Relationship Id="rId119" Type="http://schemas.openxmlformats.org/officeDocument/2006/relationships/ctrlProp" Target="../ctrlProps/ctrlProp142.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30" Type="http://schemas.openxmlformats.org/officeDocument/2006/relationships/ctrlProp" Target="../ctrlProps/ctrlProp153.xml"/><Relationship Id="rId135" Type="http://schemas.openxmlformats.org/officeDocument/2006/relationships/ctrlProp" Target="../ctrlProps/ctrlProp158.xml"/><Relationship Id="rId143" Type="http://schemas.openxmlformats.org/officeDocument/2006/relationships/ctrlProp" Target="../ctrlProps/ctrlProp166.xml"/><Relationship Id="rId148" Type="http://schemas.openxmlformats.org/officeDocument/2006/relationships/ctrlProp" Target="../ctrlProps/ctrlProp171.xml"/><Relationship Id="rId151" Type="http://schemas.openxmlformats.org/officeDocument/2006/relationships/ctrlProp" Target="../ctrlProps/ctrlProp174.xml"/><Relationship Id="rId156" Type="http://schemas.openxmlformats.org/officeDocument/2006/relationships/ctrlProp" Target="../ctrlProps/ctrlProp179.xml"/><Relationship Id="rId164" Type="http://schemas.openxmlformats.org/officeDocument/2006/relationships/ctrlProp" Target="../ctrlProps/ctrlProp187.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2" Type="http://schemas.openxmlformats.org/officeDocument/2006/relationships/vmlDrawing" Target="../drawings/vmlDrawing3.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3" Type="http://schemas.openxmlformats.org/officeDocument/2006/relationships/ctrlProp" Target="../ctrlProps/ctrlProp26.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0" t="s">
        <v>83</v>
      </c>
    </row>
    <row r="3" spans="1:1" ht="12.75" customHeight="1" x14ac:dyDescent="0.2">
      <c r="A3" s="71" t="s">
        <v>39</v>
      </c>
    </row>
    <row r="4" spans="1:1" ht="38.25" x14ac:dyDescent="0.2">
      <c r="A4" s="71" t="s">
        <v>84</v>
      </c>
    </row>
    <row r="5" spans="1:1" ht="12.75" customHeight="1" x14ac:dyDescent="0.2">
      <c r="A5" s="71" t="s">
        <v>39</v>
      </c>
    </row>
    <row r="6" spans="1:1" x14ac:dyDescent="0.2">
      <c r="A6" s="72" t="s">
        <v>78</v>
      </c>
    </row>
    <row r="7" spans="1:1" x14ac:dyDescent="0.2">
      <c r="A7" s="72"/>
    </row>
    <row r="8" spans="1:1" x14ac:dyDescent="0.2">
      <c r="A8" s="73" t="s">
        <v>72</v>
      </c>
    </row>
    <row r="9" spans="1:1" ht="25.5" x14ac:dyDescent="0.2">
      <c r="A9" s="73" t="s">
        <v>82</v>
      </c>
    </row>
    <row r="10" spans="1:1" ht="25.5" x14ac:dyDescent="0.2">
      <c r="A10" s="73" t="s">
        <v>73</v>
      </c>
    </row>
    <row r="11" spans="1:1" ht="25.5" x14ac:dyDescent="0.2">
      <c r="A11" s="73" t="s">
        <v>79</v>
      </c>
    </row>
    <row r="12" spans="1:1" x14ac:dyDescent="0.2">
      <c r="A12" s="73" t="s">
        <v>80</v>
      </c>
    </row>
    <row r="13" spans="1:1" x14ac:dyDescent="0.2">
      <c r="A13" s="73"/>
    </row>
    <row r="14" spans="1:1" x14ac:dyDescent="0.2">
      <c r="A14" s="72" t="s">
        <v>85</v>
      </c>
    </row>
    <row r="15" spans="1:1" x14ac:dyDescent="0.2">
      <c r="A15" s="72"/>
    </row>
    <row r="16" spans="1:1" x14ac:dyDescent="0.2">
      <c r="A16" s="71" t="s">
        <v>40</v>
      </c>
    </row>
    <row r="17" spans="1:1" x14ac:dyDescent="0.2">
      <c r="A17" s="71" t="s">
        <v>67</v>
      </c>
    </row>
    <row r="18" spans="1:1" x14ac:dyDescent="0.2">
      <c r="A18" s="71" t="s">
        <v>66</v>
      </c>
    </row>
    <row r="19" spans="1:1" x14ac:dyDescent="0.2">
      <c r="A19" s="73"/>
    </row>
    <row r="20" spans="1:1" ht="12.75" customHeight="1" x14ac:dyDescent="0.2">
      <c r="A20" s="69" t="s">
        <v>81</v>
      </c>
    </row>
    <row r="21" spans="1:1" x14ac:dyDescent="0.2">
      <c r="A21" s="71"/>
    </row>
    <row r="22" spans="1:1" ht="12.75" customHeight="1" x14ac:dyDescent="0.2">
      <c r="A22" s="71" t="s">
        <v>86</v>
      </c>
    </row>
    <row r="23" spans="1:1" ht="29.25" customHeight="1" x14ac:dyDescent="0.2">
      <c r="A23" s="71" t="s">
        <v>87</v>
      </c>
    </row>
    <row r="24" spans="1:1" ht="25.5" customHeight="1" x14ac:dyDescent="0.2">
      <c r="A24" s="71" t="s">
        <v>97</v>
      </c>
    </row>
    <row r="25" spans="1:1" ht="25.5" customHeight="1" x14ac:dyDescent="0.2">
      <c r="A25" s="71" t="s">
        <v>68</v>
      </c>
    </row>
    <row r="26" spans="1:1" ht="25.5" customHeight="1" x14ac:dyDescent="0.2">
      <c r="A26" s="71" t="s">
        <v>64</v>
      </c>
    </row>
    <row r="27" spans="1:1" ht="38.25" x14ac:dyDescent="0.2">
      <c r="A27" s="71" t="s">
        <v>88</v>
      </c>
    </row>
    <row r="28" spans="1:1" ht="12.75" customHeight="1" x14ac:dyDescent="0.2">
      <c r="A28" s="71" t="s">
        <v>70</v>
      </c>
    </row>
    <row r="29" spans="1:1" x14ac:dyDescent="0.2">
      <c r="A29" s="71"/>
    </row>
    <row r="30" spans="1:1" ht="12.75" customHeight="1" x14ac:dyDescent="0.2">
      <c r="A30" s="69" t="s">
        <v>41</v>
      </c>
    </row>
    <row r="31" spans="1:1" x14ac:dyDescent="0.2">
      <c r="A31" s="71"/>
    </row>
    <row r="32" spans="1:1" ht="25.5" customHeight="1" x14ac:dyDescent="0.2">
      <c r="A32" s="71" t="s">
        <v>42</v>
      </c>
    </row>
    <row r="33" spans="1:1" ht="25.5" customHeight="1" x14ac:dyDescent="0.2">
      <c r="A33" s="71" t="s">
        <v>92</v>
      </c>
    </row>
    <row r="34" spans="1:1" ht="12.75" customHeight="1" x14ac:dyDescent="0.2">
      <c r="A34" s="71" t="s">
        <v>43</v>
      </c>
    </row>
    <row r="35" spans="1:1" ht="60.75" customHeight="1" x14ac:dyDescent="0.2">
      <c r="A35" s="71" t="s">
        <v>93</v>
      </c>
    </row>
    <row r="36" spans="1:1" ht="25.5" customHeight="1" x14ac:dyDescent="0.2">
      <c r="A36" s="71" t="s">
        <v>44</v>
      </c>
    </row>
    <row r="37" spans="1:1" x14ac:dyDescent="0.2">
      <c r="A37" s="71"/>
    </row>
    <row r="38" spans="1:1" ht="12.75" customHeight="1" x14ac:dyDescent="0.2">
      <c r="A38" s="69" t="s">
        <v>69</v>
      </c>
    </row>
    <row r="39" spans="1:1" x14ac:dyDescent="0.2">
      <c r="A39" s="71"/>
    </row>
    <row r="40" spans="1:1" ht="38.25" customHeight="1" x14ac:dyDescent="0.2">
      <c r="A40" s="71" t="s">
        <v>89</v>
      </c>
    </row>
    <row r="41" spans="1:1" ht="12.75" customHeight="1" x14ac:dyDescent="0.2">
      <c r="A41" s="71" t="s">
        <v>71</v>
      </c>
    </row>
    <row r="42" spans="1:1" ht="36.75" customHeight="1" x14ac:dyDescent="0.2">
      <c r="A42" s="71" t="s">
        <v>90</v>
      </c>
    </row>
    <row r="43" spans="1:1" ht="12.75" customHeight="1" x14ac:dyDescent="0.2">
      <c r="A43" s="71" t="s">
        <v>45</v>
      </c>
    </row>
    <row r="44" spans="1:1" ht="12.75" customHeight="1" x14ac:dyDescent="0.2">
      <c r="A44" s="71" t="s">
        <v>91</v>
      </c>
    </row>
    <row r="45" spans="1:1" ht="25.5" customHeight="1" x14ac:dyDescent="0.2">
      <c r="A45" s="71" t="s">
        <v>65</v>
      </c>
    </row>
    <row r="46" spans="1:1" ht="39" customHeight="1" x14ac:dyDescent="0.2">
      <c r="A46" s="71" t="s">
        <v>46</v>
      </c>
    </row>
    <row r="47" spans="1:1" x14ac:dyDescent="0.2">
      <c r="A47" s="71"/>
    </row>
    <row r="48" spans="1:1" ht="12.75" customHeight="1" x14ac:dyDescent="0.2">
      <c r="A48" s="69" t="s">
        <v>47</v>
      </c>
    </row>
    <row r="49" spans="1:1" x14ac:dyDescent="0.2">
      <c r="A49" s="71"/>
    </row>
    <row r="50" spans="1:1" ht="15.75" customHeight="1" x14ac:dyDescent="0.2">
      <c r="A50" s="71" t="s">
        <v>95</v>
      </c>
    </row>
    <row r="51" spans="1:1" x14ac:dyDescent="0.2">
      <c r="A51" s="71" t="s">
        <v>96</v>
      </c>
    </row>
    <row r="52" spans="1:1" ht="25.5" x14ac:dyDescent="0.2">
      <c r="A52" s="71" t="s">
        <v>94</v>
      </c>
    </row>
    <row r="53" spans="1:1" x14ac:dyDescent="0.2">
      <c r="A53" s="71"/>
    </row>
  </sheetData>
  <sheetProtection sheet="1" objects="1" scenarios="1"/>
  <phoneticPr fontId="24"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t="s">
        <v>102</v>
      </c>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t="s">
        <v>105</v>
      </c>
      <c r="C6" s="15"/>
      <c r="D6" s="32"/>
      <c r="E6" s="32"/>
      <c r="F6" s="32"/>
      <c r="G6" s="32"/>
      <c r="H6" s="32"/>
      <c r="I6" s="32"/>
      <c r="J6" s="32"/>
      <c r="K6" s="32"/>
      <c r="L6" s="53">
        <f t="shared" ref="L6:L18" si="0">SUM(D6,F6,H6,J6)</f>
        <v>0</v>
      </c>
      <c r="M6" s="54">
        <f t="shared" ref="M6:M18" si="1">IF(COUNT(D6,F6,H6,J6)=4,MINA(D6,F6,H6,J6), 0)</f>
        <v>0</v>
      </c>
      <c r="N6" s="54">
        <f t="shared" ref="N6:N18" si="2">SUM(L6-M6)</f>
        <v>0</v>
      </c>
      <c r="O6" s="54">
        <f t="shared" ref="O6:O18" si="3">MAX(D6,F6,H6,J6)</f>
        <v>0</v>
      </c>
      <c r="P6" s="54">
        <f t="shared" ref="P6:P18" si="4">MIN(E6,G6,I6,K6)</f>
        <v>0</v>
      </c>
      <c r="Q6" s="54"/>
      <c r="R6" s="54"/>
      <c r="S6" s="53">
        <v>0</v>
      </c>
      <c r="T6" s="54"/>
      <c r="U6" s="54">
        <f t="shared" ref="U6:U18" si="5">MAX(O6,S6)</f>
        <v>0</v>
      </c>
      <c r="V6" s="54">
        <f t="shared" ref="V6:V18" si="6">MIN(P6,T6)</f>
        <v>0</v>
      </c>
      <c r="W6" s="55" t="str">
        <f t="shared" ref="W6:W18" si="7">IF(V6&lt;&gt;0,SUM($X$3/V6*12),"")</f>
        <v/>
      </c>
      <c r="X6" s="55" t="str">
        <f t="shared" ref="X6:X18" si="8">IF(V6&lt;&gt;0,SUM(3600/V6*$X$3/5280),"")</f>
        <v/>
      </c>
    </row>
    <row r="7" spans="1:24" ht="15.75" thickBot="1" x14ac:dyDescent="0.25">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t="str">
        <f t="shared" si="7"/>
        <v/>
      </c>
      <c r="X7" s="55" t="str">
        <f t="shared" si="8"/>
        <v/>
      </c>
    </row>
    <row r="8" spans="1:24" ht="15.75" thickBot="1" x14ac:dyDescent="0.25">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t="str">
        <f t="shared" si="7"/>
        <v/>
      </c>
      <c r="X8" s="55" t="str">
        <f t="shared" si="8"/>
        <v/>
      </c>
    </row>
    <row r="9" spans="1:24" ht="15.75" thickBot="1" x14ac:dyDescent="0.25">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t="str">
        <f t="shared" si="7"/>
        <v/>
      </c>
      <c r="X9" s="55" t="str">
        <f t="shared" si="8"/>
        <v/>
      </c>
    </row>
    <row r="10" spans="1:24" ht="15.75" thickBot="1" x14ac:dyDescent="0.25">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t="str">
        <f t="shared" si="7"/>
        <v/>
      </c>
      <c r="X10" s="55" t="str">
        <f t="shared" si="8"/>
        <v/>
      </c>
    </row>
    <row r="11" spans="1:24" ht="15.75" thickBot="1" x14ac:dyDescent="0.25">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t="str">
        <f t="shared" si="7"/>
        <v/>
      </c>
      <c r="X11" s="55" t="str">
        <f t="shared" si="8"/>
        <v/>
      </c>
    </row>
    <row r="12" spans="1:24" ht="15.75" thickBot="1" x14ac:dyDescent="0.25">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t="str">
        <f t="shared" si="7"/>
        <v/>
      </c>
      <c r="X12" s="55" t="str">
        <f t="shared" si="8"/>
        <v/>
      </c>
    </row>
    <row r="13" spans="1:24" ht="15.75" thickBot="1" x14ac:dyDescent="0.25">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t="str">
        <f t="shared" si="7"/>
        <v/>
      </c>
      <c r="X13" s="55" t="str">
        <f t="shared" si="8"/>
        <v/>
      </c>
    </row>
    <row r="14" spans="1:24" ht="15.75" thickBot="1" x14ac:dyDescent="0.25">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t="str">
        <f t="shared" si="7"/>
        <v/>
      </c>
      <c r="X14" s="55" t="str">
        <f t="shared" si="8"/>
        <v/>
      </c>
    </row>
    <row r="15" spans="1:24" ht="15.75" thickBot="1" x14ac:dyDescent="0.25">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t="str">
        <f t="shared" si="7"/>
        <v/>
      </c>
      <c r="X15" s="55" t="str">
        <f t="shared" si="8"/>
        <v/>
      </c>
    </row>
    <row r="16" spans="1:24" ht="15.75" thickBot="1" x14ac:dyDescent="0.25">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t="str">
        <f t="shared" si="7"/>
        <v/>
      </c>
      <c r="X16" s="55" t="str">
        <f t="shared" si="8"/>
        <v/>
      </c>
    </row>
    <row r="17" spans="1:24" ht="15.75" thickBot="1" x14ac:dyDescent="0.25">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t="str">
        <f t="shared" si="7"/>
        <v/>
      </c>
      <c r="X17" s="55" t="str">
        <f t="shared" si="8"/>
        <v/>
      </c>
    </row>
    <row r="18" spans="1:24" ht="15" x14ac:dyDescent="0.2">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30" t="s">
        <v>33</v>
      </c>
      <c r="B1" s="130"/>
      <c r="C1" s="130"/>
      <c r="D1" s="130"/>
      <c r="E1" s="130"/>
    </row>
    <row r="2" spans="1:26" ht="20.25" x14ac:dyDescent="0.3">
      <c r="A2" s="130" t="s">
        <v>98</v>
      </c>
      <c r="B2" s="130"/>
      <c r="C2" s="130"/>
      <c r="D2" s="130"/>
      <c r="E2" s="130"/>
    </row>
    <row r="3" spans="1:26" ht="20.25" x14ac:dyDescent="0.3">
      <c r="A3" s="130"/>
      <c r="B3" s="130"/>
      <c r="C3" s="130"/>
      <c r="D3" s="130"/>
      <c r="E3" s="130"/>
    </row>
    <row r="4" spans="1:26" ht="18" x14ac:dyDescent="0.25">
      <c r="A4" s="40" t="s">
        <v>34</v>
      </c>
      <c r="B4" s="40" t="s">
        <v>35</v>
      </c>
      <c r="H4" s="30"/>
      <c r="Z4" s="14">
        <f t="shared" ref="Z4:Z35" ca="1" si="0">IF(ISBLANK(A4),"",RAND())</f>
        <v>0.63243048535302038</v>
      </c>
    </row>
    <row r="5" spans="1:26" x14ac:dyDescent="0.2">
      <c r="A5" s="41" t="s">
        <v>101</v>
      </c>
      <c r="B5" s="12"/>
      <c r="Z5" s="14">
        <f t="shared" ca="1" si="0"/>
        <v>0.24687145900780638</v>
      </c>
    </row>
    <row r="6" spans="1:26" x14ac:dyDescent="0.2">
      <c r="A6" s="12" t="s">
        <v>99</v>
      </c>
      <c r="B6" s="12"/>
      <c r="Z6" s="14">
        <f t="shared" ca="1" si="0"/>
        <v>0.698544689100423</v>
      </c>
    </row>
    <row r="7" spans="1:26" x14ac:dyDescent="0.2">
      <c r="A7" s="12" t="s">
        <v>103</v>
      </c>
      <c r="B7" s="12"/>
      <c r="Z7" s="14">
        <f t="shared" ca="1" si="0"/>
        <v>0.13323682677797399</v>
      </c>
    </row>
    <row r="8" spans="1:26" x14ac:dyDescent="0.2">
      <c r="A8" s="12" t="s">
        <v>106</v>
      </c>
      <c r="B8" s="12"/>
      <c r="Z8" s="14">
        <f t="shared" ca="1" si="0"/>
        <v>0.53902930950977412</v>
      </c>
    </row>
    <row r="9" spans="1:26" x14ac:dyDescent="0.2">
      <c r="A9" s="12" t="s">
        <v>110</v>
      </c>
      <c r="B9" s="12"/>
      <c r="Z9" s="14">
        <f t="shared" ca="1" si="0"/>
        <v>0.52149570846461524</v>
      </c>
    </row>
    <row r="10" spans="1:26" x14ac:dyDescent="0.2">
      <c r="A10" s="12" t="s">
        <v>108</v>
      </c>
      <c r="B10" s="12"/>
      <c r="Z10" s="14">
        <f t="shared" ca="1" si="0"/>
        <v>7.6482566849802813E-2</v>
      </c>
    </row>
    <row r="11" spans="1:26" x14ac:dyDescent="0.2">
      <c r="A11" s="12" t="s">
        <v>102</v>
      </c>
      <c r="B11" s="12"/>
      <c r="Z11" s="14">
        <f t="shared" ca="1" si="0"/>
        <v>7.8435436963889549E-3</v>
      </c>
    </row>
    <row r="12" spans="1:26" x14ac:dyDescent="0.2">
      <c r="A12" s="12" t="s">
        <v>104</v>
      </c>
      <c r="B12" s="12"/>
      <c r="Z12" s="14">
        <f t="shared" ca="1" si="0"/>
        <v>0.59291403484201333</v>
      </c>
    </row>
    <row r="13" spans="1:26" x14ac:dyDescent="0.2">
      <c r="A13" s="12" t="s">
        <v>109</v>
      </c>
      <c r="B13" s="12"/>
      <c r="Z13" s="14">
        <f t="shared" ca="1" si="0"/>
        <v>0.5667737927146741</v>
      </c>
    </row>
    <row r="14" spans="1:26" x14ac:dyDescent="0.2">
      <c r="A14" s="12" t="s">
        <v>107</v>
      </c>
      <c r="B14" s="12"/>
      <c r="Z14" s="14">
        <f t="shared" ca="1" si="0"/>
        <v>0.7561132644828642</v>
      </c>
    </row>
    <row r="15" spans="1:26" x14ac:dyDescent="0.2">
      <c r="A15" s="12" t="s">
        <v>105</v>
      </c>
      <c r="B15" s="12"/>
      <c r="Z15" s="14">
        <f t="shared" ca="1" si="0"/>
        <v>0.95934698641851579</v>
      </c>
    </row>
    <row r="16" spans="1:26" x14ac:dyDescent="0.2">
      <c r="A16" s="12" t="s">
        <v>111</v>
      </c>
      <c r="B16" s="12"/>
      <c r="Z16" s="14">
        <f t="shared" ca="1" si="0"/>
        <v>0.97309720837779545</v>
      </c>
    </row>
    <row r="17" spans="1:26" x14ac:dyDescent="0.2">
      <c r="A17" s="12" t="s">
        <v>100</v>
      </c>
      <c r="B17" s="12"/>
      <c r="H17" s="30"/>
      <c r="J17" s="14" t="str">
        <f ca="1">IF(ISBLANK(E16),"",RAND())</f>
        <v/>
      </c>
      <c r="Z17" s="14">
        <f t="shared" ca="1" si="0"/>
        <v>0.63594622122381017</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4"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97"/>
  <sheetViews>
    <sheetView tabSelected="1" zoomScale="110" zoomScaleNormal="110" workbookViewId="0">
      <selection activeCell="J24" sqref="J24"/>
    </sheetView>
  </sheetViews>
  <sheetFormatPr defaultRowHeight="12.75" x14ac:dyDescent="0.2"/>
  <cols>
    <col min="1" max="1" width="2.7109375" style="14" customWidth="1"/>
    <col min="2" max="2" width="4.5703125" style="14" customWidth="1"/>
    <col min="3" max="3" width="19.85546875" style="14" customWidth="1"/>
    <col min="4" max="4" width="10.5703125" style="14" customWidth="1"/>
    <col min="5" max="12" width="9.42578125" style="14" bestFit="1" customWidth="1"/>
    <col min="13" max="14" width="9.42578125" style="14" hidden="1" customWidth="1"/>
    <col min="15" max="15" width="9.42578125" style="14" bestFit="1" customWidth="1"/>
    <col min="16" max="16" width="9.42578125" style="14" hidden="1" customWidth="1"/>
    <col min="17" max="17" width="6.85546875" style="14" customWidth="1"/>
    <col min="18" max="18" width="9.42578125" style="14" bestFit="1" customWidth="1"/>
    <col min="19" max="20" width="7.7109375" style="14" customWidth="1"/>
    <col min="21" max="21" width="9.42578125" style="14" bestFit="1" customWidth="1"/>
    <col min="22" max="22" width="9.140625" style="14"/>
    <col min="23" max="24" width="9.42578125" style="14" bestFit="1" customWidth="1"/>
    <col min="25" max="25" width="9.28515625" style="14" customWidth="1"/>
    <col min="26" max="26" width="10.85546875" style="14" hidden="1" customWidth="1"/>
    <col min="27" max="16384" width="9.140625" style="14"/>
  </cols>
  <sheetData>
    <row r="1" spans="1:30" ht="13.5" thickBot="1" x14ac:dyDescent="0.25">
      <c r="A1" s="96"/>
      <c r="B1" s="98"/>
      <c r="C1" s="98"/>
      <c r="D1" s="98"/>
      <c r="E1" s="98"/>
      <c r="F1" s="98"/>
      <c r="G1" s="98"/>
      <c r="H1" s="98"/>
      <c r="I1" s="98"/>
      <c r="J1" s="98"/>
      <c r="K1" s="98"/>
      <c r="L1" s="98"/>
      <c r="M1" s="98"/>
      <c r="N1" s="98"/>
      <c r="O1" s="98"/>
      <c r="P1" s="98"/>
      <c r="Q1" s="98"/>
      <c r="R1" s="98"/>
      <c r="S1" s="98"/>
      <c r="T1" s="98"/>
      <c r="U1" s="98"/>
      <c r="V1" s="98"/>
      <c r="W1" s="98"/>
      <c r="X1" s="98"/>
      <c r="Y1" s="98"/>
      <c r="Z1" s="96"/>
      <c r="AA1" s="96"/>
      <c r="AB1" s="96"/>
      <c r="AC1" s="96"/>
      <c r="AD1" s="96"/>
    </row>
    <row r="2" spans="1:30" ht="15.75" thickTop="1" x14ac:dyDescent="0.2">
      <c r="A2" s="97"/>
      <c r="B2" s="117"/>
      <c r="C2" s="118"/>
      <c r="D2" s="118"/>
      <c r="E2" s="119"/>
      <c r="F2" s="119"/>
      <c r="G2" s="120"/>
      <c r="H2" s="120"/>
      <c r="I2" s="121"/>
      <c r="J2" s="121"/>
      <c r="K2" s="127" t="s">
        <v>135</v>
      </c>
      <c r="L2" s="128" t="s">
        <v>136</v>
      </c>
      <c r="M2" s="122" t="s">
        <v>1</v>
      </c>
      <c r="N2" s="122" t="s">
        <v>1</v>
      </c>
      <c r="O2" s="122" t="s">
        <v>1</v>
      </c>
      <c r="P2" s="122" t="s">
        <v>1</v>
      </c>
      <c r="Q2" s="122" t="s">
        <v>115</v>
      </c>
      <c r="R2" s="123" t="s">
        <v>2</v>
      </c>
      <c r="S2" s="124" t="s">
        <v>4</v>
      </c>
      <c r="T2" s="124" t="s">
        <v>4</v>
      </c>
      <c r="U2" s="122" t="s">
        <v>4</v>
      </c>
      <c r="V2" s="122" t="s">
        <v>4</v>
      </c>
      <c r="W2" s="122" t="s">
        <v>3</v>
      </c>
      <c r="X2" s="123" t="s">
        <v>2</v>
      </c>
      <c r="Y2" s="125" t="s">
        <v>74</v>
      </c>
      <c r="Z2" s="111"/>
      <c r="AA2" s="96"/>
      <c r="AB2" s="96"/>
      <c r="AC2" s="96"/>
      <c r="AD2" s="96"/>
    </row>
    <row r="3" spans="1:30" ht="27" x14ac:dyDescent="0.2">
      <c r="A3" s="97"/>
      <c r="B3" s="129" t="s">
        <v>5</v>
      </c>
      <c r="C3" s="99" t="s">
        <v>6</v>
      </c>
      <c r="D3" s="100" t="s">
        <v>112</v>
      </c>
      <c r="E3" s="101" t="s">
        <v>8</v>
      </c>
      <c r="F3" s="101" t="s">
        <v>9</v>
      </c>
      <c r="G3" s="105" t="s">
        <v>8</v>
      </c>
      <c r="H3" s="105" t="s">
        <v>9</v>
      </c>
      <c r="I3" s="106" t="s">
        <v>8</v>
      </c>
      <c r="J3" s="106" t="s">
        <v>9</v>
      </c>
      <c r="K3" s="107" t="s">
        <v>8</v>
      </c>
      <c r="L3" s="107" t="s">
        <v>9</v>
      </c>
      <c r="M3" s="102" t="s">
        <v>10</v>
      </c>
      <c r="N3" s="102" t="s">
        <v>11</v>
      </c>
      <c r="O3" s="102" t="s">
        <v>13</v>
      </c>
      <c r="P3" s="102" t="s">
        <v>12</v>
      </c>
      <c r="Q3" s="102" t="s">
        <v>116</v>
      </c>
      <c r="R3" s="102" t="s">
        <v>14</v>
      </c>
      <c r="S3" s="102" t="s">
        <v>0</v>
      </c>
      <c r="T3" s="102" t="s">
        <v>15</v>
      </c>
      <c r="U3" s="103" t="s">
        <v>3</v>
      </c>
      <c r="V3" s="103" t="s">
        <v>16</v>
      </c>
      <c r="W3" s="104" t="s">
        <v>17</v>
      </c>
      <c r="X3" s="104" t="s">
        <v>18</v>
      </c>
      <c r="Y3" s="126" t="s">
        <v>76</v>
      </c>
      <c r="Z3" s="112" t="s">
        <v>75</v>
      </c>
      <c r="AA3" s="96"/>
      <c r="AB3" s="96"/>
      <c r="AC3" s="96"/>
      <c r="AD3" s="96"/>
    </row>
    <row r="4" spans="1:30" ht="21.95" customHeight="1" x14ac:dyDescent="0.3">
      <c r="A4" s="97"/>
      <c r="B4" s="173">
        <v>1</v>
      </c>
      <c r="C4" s="149" t="s">
        <v>122</v>
      </c>
      <c r="D4" s="150" t="s">
        <v>113</v>
      </c>
      <c r="E4" s="154">
        <v>37.75</v>
      </c>
      <c r="F4" s="153">
        <v>4.0869999999999997</v>
      </c>
      <c r="G4" s="154">
        <v>33.200000000000003</v>
      </c>
      <c r="H4" s="152">
        <v>5.5179999999999998</v>
      </c>
      <c r="I4" s="151">
        <v>36.549999999999997</v>
      </c>
      <c r="J4" s="152">
        <v>4.4089999999999998</v>
      </c>
      <c r="K4" s="154">
        <v>34.299999999999997</v>
      </c>
      <c r="L4" s="153">
        <v>4.4169999999999998</v>
      </c>
      <c r="M4" s="155">
        <f t="shared" ref="M4:M16" si="0">SUM(E4,G4,I4,K4)</f>
        <v>141.80000000000001</v>
      </c>
      <c r="N4" s="155">
        <f t="shared" ref="N4:N16" si="1">IF(COUNT(E4,G4,I4,K4)=4,MINA(E4,G4,I4,K4), 0)</f>
        <v>33.200000000000003</v>
      </c>
      <c r="O4" s="155">
        <f t="shared" ref="O4:O16" si="2">SUM(M4-N4)</f>
        <v>108.60000000000001</v>
      </c>
      <c r="P4" s="155">
        <f t="shared" ref="P4:P16" si="3">MAX(E4,G4,I4,K4)</f>
        <v>37.75</v>
      </c>
      <c r="Q4" s="156">
        <v>2</v>
      </c>
      <c r="R4" s="157">
        <f t="shared" ref="R4:R16" si="4">MIN(F4,H4,J4,L4)</f>
        <v>4.0869999999999997</v>
      </c>
      <c r="S4" s="161"/>
      <c r="T4" s="155" t="s">
        <v>117</v>
      </c>
      <c r="U4" s="155">
        <v>41.65</v>
      </c>
      <c r="V4" s="157">
        <v>4.0410000000000004</v>
      </c>
      <c r="W4" s="174">
        <f t="shared" ref="W4:W16" si="5">MAX(P4,U4)</f>
        <v>41.65</v>
      </c>
      <c r="X4" s="175">
        <f t="shared" ref="X4:X16" si="6">MIN(R4,V4)</f>
        <v>4.0410000000000004</v>
      </c>
      <c r="Y4" s="176">
        <f t="shared" ref="Y4:Y16" si="7">790/X4</f>
        <v>195.49616431576339</v>
      </c>
      <c r="Z4" s="113" t="e">
        <f>IF(X4&lt;&gt;0,SUM(3600/X4*$Y$2/5280),"")</f>
        <v>#VALUE!</v>
      </c>
      <c r="AA4" s="96"/>
      <c r="AB4" s="96"/>
      <c r="AC4" s="96"/>
      <c r="AD4" s="96"/>
    </row>
    <row r="5" spans="1:30" ht="21.95" customHeight="1" x14ac:dyDescent="0.3">
      <c r="A5" s="97"/>
      <c r="B5" s="148">
        <v>2</v>
      </c>
      <c r="C5" s="149" t="s">
        <v>123</v>
      </c>
      <c r="D5" s="150" t="s">
        <v>113</v>
      </c>
      <c r="E5" s="151">
        <v>39.049999999999997</v>
      </c>
      <c r="F5" s="152">
        <v>4.3520000000000003</v>
      </c>
      <c r="G5" s="151">
        <v>39.799999999999997</v>
      </c>
      <c r="H5" s="153">
        <v>4.3019999999999996</v>
      </c>
      <c r="I5" s="154">
        <v>36.5</v>
      </c>
      <c r="J5" s="152">
        <v>4.335</v>
      </c>
      <c r="K5" s="151">
        <v>35.5</v>
      </c>
      <c r="L5" s="152">
        <v>4.5590000000000002</v>
      </c>
      <c r="M5" s="155">
        <f t="shared" si="0"/>
        <v>150.85</v>
      </c>
      <c r="N5" s="155">
        <f t="shared" si="1"/>
        <v>35.5</v>
      </c>
      <c r="O5" s="155">
        <f t="shared" si="2"/>
        <v>115.35</v>
      </c>
      <c r="P5" s="155">
        <f t="shared" si="3"/>
        <v>39.799999999999997</v>
      </c>
      <c r="Q5" s="172">
        <v>1</v>
      </c>
      <c r="R5" s="157">
        <f t="shared" si="4"/>
        <v>4.3019999999999996</v>
      </c>
      <c r="S5" s="158"/>
      <c r="T5" s="155" t="s">
        <v>117</v>
      </c>
      <c r="U5" s="155">
        <v>38.1</v>
      </c>
      <c r="V5" s="157">
        <v>4.266</v>
      </c>
      <c r="W5" s="155">
        <f t="shared" si="5"/>
        <v>39.799999999999997</v>
      </c>
      <c r="X5" s="157">
        <f t="shared" si="6"/>
        <v>4.266</v>
      </c>
      <c r="Y5" s="159">
        <f t="shared" si="7"/>
        <v>185.18518518518519</v>
      </c>
      <c r="Z5" s="113" t="e">
        <f t="shared" ref="Z5:Z16" si="8">IF(X5&lt;&gt;0,SUM(3600/X5*$Y$2/5280),"")</f>
        <v>#VALUE!</v>
      </c>
      <c r="AA5" s="96"/>
      <c r="AB5" s="96"/>
      <c r="AC5" s="96"/>
      <c r="AD5" s="96"/>
    </row>
    <row r="6" spans="1:30" ht="21.95" customHeight="1" x14ac:dyDescent="0.3">
      <c r="A6" s="97"/>
      <c r="B6" s="148">
        <v>3</v>
      </c>
      <c r="C6" s="149" t="s">
        <v>124</v>
      </c>
      <c r="D6" s="150" t="s">
        <v>113</v>
      </c>
      <c r="E6" s="154">
        <v>34.1</v>
      </c>
      <c r="F6" s="152">
        <v>4.4939999999999998</v>
      </c>
      <c r="G6" s="154">
        <v>34.549999999999997</v>
      </c>
      <c r="H6" s="152">
        <v>4.5369999999999999</v>
      </c>
      <c r="I6" s="154">
        <v>32</v>
      </c>
      <c r="J6" s="153">
        <v>4.3310000000000004</v>
      </c>
      <c r="K6" s="154">
        <v>32.700000000000003</v>
      </c>
      <c r="L6" s="152">
        <v>4.524</v>
      </c>
      <c r="M6" s="155">
        <f t="shared" si="0"/>
        <v>133.35000000000002</v>
      </c>
      <c r="N6" s="155">
        <f t="shared" si="1"/>
        <v>32</v>
      </c>
      <c r="O6" s="155">
        <f t="shared" si="2"/>
        <v>101.35000000000002</v>
      </c>
      <c r="P6" s="155">
        <f t="shared" si="3"/>
        <v>34.549999999999997</v>
      </c>
      <c r="Q6" s="156">
        <v>4</v>
      </c>
      <c r="R6" s="157">
        <f t="shared" si="4"/>
        <v>4.3310000000000004</v>
      </c>
      <c r="S6" s="155" t="s">
        <v>121</v>
      </c>
      <c r="T6" s="155" t="s">
        <v>117</v>
      </c>
      <c r="U6" s="155">
        <v>36.549999999999997</v>
      </c>
      <c r="V6" s="157">
        <v>4.3109999999999999</v>
      </c>
      <c r="W6" s="155">
        <v>36.6</v>
      </c>
      <c r="X6" s="157">
        <f t="shared" si="6"/>
        <v>4.3109999999999999</v>
      </c>
      <c r="Y6" s="159">
        <f t="shared" si="7"/>
        <v>183.25214567385757</v>
      </c>
      <c r="Z6" s="113" t="e">
        <f t="shared" si="8"/>
        <v>#VALUE!</v>
      </c>
      <c r="AA6" s="96"/>
      <c r="AB6" s="96"/>
      <c r="AC6" s="96"/>
      <c r="AD6" s="96"/>
    </row>
    <row r="7" spans="1:30" ht="21.95" customHeight="1" x14ac:dyDescent="0.3">
      <c r="A7" s="97"/>
      <c r="B7" s="148">
        <v>4</v>
      </c>
      <c r="C7" s="149" t="s">
        <v>125</v>
      </c>
      <c r="D7" s="150" t="s">
        <v>114</v>
      </c>
      <c r="E7" s="154">
        <v>36.549999999999997</v>
      </c>
      <c r="F7" s="152">
        <v>4.4459999999999997</v>
      </c>
      <c r="G7" s="154">
        <v>32.1</v>
      </c>
      <c r="H7" s="152">
        <v>4.9379999999999997</v>
      </c>
      <c r="I7" s="154">
        <v>35.85</v>
      </c>
      <c r="J7" s="152">
        <v>4.6050000000000004</v>
      </c>
      <c r="K7" s="151">
        <v>35.5</v>
      </c>
      <c r="L7" s="152">
        <v>4.7220000000000004</v>
      </c>
      <c r="M7" s="155">
        <f t="shared" si="0"/>
        <v>140</v>
      </c>
      <c r="N7" s="155">
        <f t="shared" si="1"/>
        <v>32.1</v>
      </c>
      <c r="O7" s="155">
        <f t="shared" si="2"/>
        <v>107.9</v>
      </c>
      <c r="P7" s="155">
        <f t="shared" si="3"/>
        <v>36.549999999999997</v>
      </c>
      <c r="Q7" s="156">
        <v>3</v>
      </c>
      <c r="R7" s="157">
        <f t="shared" si="4"/>
        <v>4.4459999999999997</v>
      </c>
      <c r="S7" s="160"/>
      <c r="T7" s="155" t="s">
        <v>117</v>
      </c>
      <c r="U7" s="155">
        <v>27</v>
      </c>
      <c r="V7" s="157">
        <v>4.4219999999999997</v>
      </c>
      <c r="W7" s="155">
        <v>36.6</v>
      </c>
      <c r="X7" s="157">
        <f t="shared" si="6"/>
        <v>4.4219999999999997</v>
      </c>
      <c r="Y7" s="159">
        <f t="shared" si="7"/>
        <v>178.65219357756672</v>
      </c>
      <c r="Z7" s="113" t="e">
        <f t="shared" si="8"/>
        <v>#VALUE!</v>
      </c>
      <c r="AA7" s="96"/>
      <c r="AB7" s="96"/>
      <c r="AC7" s="96"/>
      <c r="AD7" s="96"/>
    </row>
    <row r="8" spans="1:30" ht="21.95" customHeight="1" x14ac:dyDescent="0.3">
      <c r="A8" s="97"/>
      <c r="B8" s="148">
        <v>5</v>
      </c>
      <c r="C8" s="149" t="s">
        <v>126</v>
      </c>
      <c r="D8" s="150" t="s">
        <v>113</v>
      </c>
      <c r="E8" s="154">
        <v>33.549999999999997</v>
      </c>
      <c r="F8" s="152">
        <v>5.0330000000000004</v>
      </c>
      <c r="G8" s="154">
        <v>29.6</v>
      </c>
      <c r="H8" s="152">
        <v>5.0549999999999997</v>
      </c>
      <c r="I8" s="154">
        <v>33.049999999999997</v>
      </c>
      <c r="J8" s="152">
        <v>4.6340000000000003</v>
      </c>
      <c r="K8" s="154">
        <v>31.3</v>
      </c>
      <c r="L8" s="152">
        <v>5.0960000000000001</v>
      </c>
      <c r="M8" s="155">
        <f t="shared" si="0"/>
        <v>127.49999999999999</v>
      </c>
      <c r="N8" s="155">
        <f t="shared" si="1"/>
        <v>29.6</v>
      </c>
      <c r="O8" s="155">
        <f t="shared" si="2"/>
        <v>97.899999999999977</v>
      </c>
      <c r="P8" s="155">
        <f t="shared" si="3"/>
        <v>33.549999999999997</v>
      </c>
      <c r="Q8" s="156">
        <v>5</v>
      </c>
      <c r="R8" s="157">
        <f t="shared" si="4"/>
        <v>4.6340000000000003</v>
      </c>
      <c r="S8" s="161"/>
      <c r="T8" s="155" t="s">
        <v>118</v>
      </c>
      <c r="U8" s="155">
        <v>35.049999999999997</v>
      </c>
      <c r="V8" s="157">
        <v>4.4269999999999996</v>
      </c>
      <c r="W8" s="155">
        <f t="shared" si="5"/>
        <v>35.049999999999997</v>
      </c>
      <c r="X8" s="157">
        <f t="shared" si="6"/>
        <v>4.4269999999999996</v>
      </c>
      <c r="Y8" s="159">
        <f t="shared" si="7"/>
        <v>178.45041789021911</v>
      </c>
      <c r="Z8" s="113" t="e">
        <f t="shared" si="8"/>
        <v>#VALUE!</v>
      </c>
      <c r="AA8" s="96"/>
      <c r="AB8" s="96"/>
      <c r="AC8" s="96"/>
      <c r="AD8" s="96"/>
    </row>
    <row r="9" spans="1:30" ht="21.95" customHeight="1" x14ac:dyDescent="0.3">
      <c r="A9" s="97"/>
      <c r="B9" s="148">
        <v>6</v>
      </c>
      <c r="C9" s="149" t="s">
        <v>127</v>
      </c>
      <c r="D9" s="150" t="s">
        <v>114</v>
      </c>
      <c r="E9" s="154">
        <v>32.049999999999997</v>
      </c>
      <c r="F9" s="152">
        <v>4.8710000000000004</v>
      </c>
      <c r="G9" s="154">
        <v>32.5</v>
      </c>
      <c r="H9" s="152">
        <v>5.0010000000000003</v>
      </c>
      <c r="I9" s="154">
        <v>33.049999999999997</v>
      </c>
      <c r="J9" s="152">
        <v>5.0679999999999996</v>
      </c>
      <c r="K9" s="154">
        <v>30.55</v>
      </c>
      <c r="L9" s="152">
        <v>5.2889999999999997</v>
      </c>
      <c r="M9" s="155">
        <f t="shared" si="0"/>
        <v>128.15</v>
      </c>
      <c r="N9" s="155">
        <f t="shared" si="1"/>
        <v>30.55</v>
      </c>
      <c r="O9" s="155">
        <f t="shared" si="2"/>
        <v>97.600000000000009</v>
      </c>
      <c r="P9" s="155">
        <f t="shared" si="3"/>
        <v>33.049999999999997</v>
      </c>
      <c r="Q9" s="156">
        <v>6</v>
      </c>
      <c r="R9" s="157">
        <f t="shared" si="4"/>
        <v>4.8710000000000004</v>
      </c>
      <c r="S9" s="158"/>
      <c r="T9" s="155" t="s">
        <v>118</v>
      </c>
      <c r="U9" s="155">
        <v>31.25</v>
      </c>
      <c r="V9" s="157">
        <v>4.7210000000000001</v>
      </c>
      <c r="W9" s="155">
        <f t="shared" si="5"/>
        <v>33.049999999999997</v>
      </c>
      <c r="X9" s="157">
        <f t="shared" si="6"/>
        <v>4.7210000000000001</v>
      </c>
      <c r="Y9" s="159">
        <f t="shared" si="7"/>
        <v>167.33742851090869</v>
      </c>
      <c r="Z9" s="113" t="e">
        <f t="shared" si="8"/>
        <v>#VALUE!</v>
      </c>
      <c r="AA9" s="96"/>
      <c r="AB9" s="96"/>
      <c r="AC9" s="96"/>
      <c r="AD9" s="96"/>
    </row>
    <row r="10" spans="1:30" ht="21.95" customHeight="1" x14ac:dyDescent="0.3">
      <c r="A10" s="97"/>
      <c r="B10" s="148">
        <v>7</v>
      </c>
      <c r="C10" s="149" t="s">
        <v>128</v>
      </c>
      <c r="D10" s="150" t="s">
        <v>114</v>
      </c>
      <c r="E10" s="154">
        <v>30.1</v>
      </c>
      <c r="F10" s="152">
        <v>5.0430000000000001</v>
      </c>
      <c r="G10" s="154">
        <v>28.75</v>
      </c>
      <c r="H10" s="152">
        <v>5.2370000000000001</v>
      </c>
      <c r="I10" s="154">
        <v>28.6</v>
      </c>
      <c r="J10" s="152">
        <v>5.2</v>
      </c>
      <c r="K10" s="154">
        <v>26.4</v>
      </c>
      <c r="L10" s="152">
        <v>5.2960000000000003</v>
      </c>
      <c r="M10" s="155">
        <f t="shared" si="0"/>
        <v>113.85</v>
      </c>
      <c r="N10" s="155">
        <f t="shared" si="1"/>
        <v>26.4</v>
      </c>
      <c r="O10" s="155">
        <f t="shared" si="2"/>
        <v>87.449999999999989</v>
      </c>
      <c r="P10" s="155">
        <f t="shared" si="3"/>
        <v>30.1</v>
      </c>
      <c r="Q10" s="156">
        <v>7</v>
      </c>
      <c r="R10" s="157">
        <f t="shared" si="4"/>
        <v>5.0430000000000001</v>
      </c>
      <c r="S10" s="155" t="s">
        <v>121</v>
      </c>
      <c r="T10" s="155" t="s">
        <v>118</v>
      </c>
      <c r="U10" s="155">
        <v>27.7</v>
      </c>
      <c r="V10" s="157">
        <v>5.1820000000000004</v>
      </c>
      <c r="W10" s="155">
        <f t="shared" si="5"/>
        <v>30.1</v>
      </c>
      <c r="X10" s="157">
        <f t="shared" si="6"/>
        <v>5.0430000000000001</v>
      </c>
      <c r="Y10" s="159">
        <f t="shared" si="7"/>
        <v>156.65278604005553</v>
      </c>
      <c r="Z10" s="113" t="e">
        <f t="shared" si="8"/>
        <v>#VALUE!</v>
      </c>
      <c r="AA10" s="96"/>
      <c r="AB10" s="96"/>
      <c r="AC10" s="96"/>
      <c r="AD10" s="96"/>
    </row>
    <row r="11" spans="1:30" ht="21.95" customHeight="1" x14ac:dyDescent="0.3">
      <c r="A11" s="97"/>
      <c r="B11" s="148">
        <v>8</v>
      </c>
      <c r="C11" s="149" t="s">
        <v>129</v>
      </c>
      <c r="D11" s="150" t="s">
        <v>114</v>
      </c>
      <c r="E11" s="154">
        <v>29.6</v>
      </c>
      <c r="F11" s="152">
        <v>5.2610000000000001</v>
      </c>
      <c r="G11" s="154">
        <v>26.6</v>
      </c>
      <c r="H11" s="152">
        <v>5.8289999999999997</v>
      </c>
      <c r="I11" s="154">
        <v>22.8</v>
      </c>
      <c r="J11" s="152">
        <v>5.2629999999999999</v>
      </c>
      <c r="K11" s="154">
        <v>22.05</v>
      </c>
      <c r="L11" s="152">
        <v>5.4450000000000003</v>
      </c>
      <c r="M11" s="155">
        <f t="shared" si="0"/>
        <v>101.05</v>
      </c>
      <c r="N11" s="155">
        <f t="shared" si="1"/>
        <v>22.05</v>
      </c>
      <c r="O11" s="155">
        <f t="shared" si="2"/>
        <v>79</v>
      </c>
      <c r="P11" s="155">
        <f t="shared" si="3"/>
        <v>29.6</v>
      </c>
      <c r="Q11" s="156">
        <v>9</v>
      </c>
      <c r="R11" s="157">
        <f t="shared" si="4"/>
        <v>5.2610000000000001</v>
      </c>
      <c r="S11" s="160"/>
      <c r="T11" s="155" t="s">
        <v>119</v>
      </c>
      <c r="U11" s="155">
        <v>24.55</v>
      </c>
      <c r="V11" s="157">
        <v>5.1609999999999996</v>
      </c>
      <c r="W11" s="155">
        <f t="shared" si="5"/>
        <v>29.6</v>
      </c>
      <c r="X11" s="157">
        <f t="shared" si="6"/>
        <v>5.1609999999999996</v>
      </c>
      <c r="Y11" s="159">
        <f t="shared" si="7"/>
        <v>153.07111024995157</v>
      </c>
      <c r="Z11" s="113" t="e">
        <f t="shared" si="8"/>
        <v>#VALUE!</v>
      </c>
      <c r="AA11" s="96"/>
      <c r="AB11" s="96"/>
      <c r="AC11" s="96"/>
      <c r="AD11" s="96"/>
    </row>
    <row r="12" spans="1:30" ht="21.95" customHeight="1" x14ac:dyDescent="0.3">
      <c r="A12" s="97"/>
      <c r="B12" s="148">
        <v>9</v>
      </c>
      <c r="C12" s="149" t="s">
        <v>130</v>
      </c>
      <c r="D12" s="150" t="s">
        <v>114</v>
      </c>
      <c r="E12" s="154">
        <v>22.75</v>
      </c>
      <c r="F12" s="152">
        <v>5.532</v>
      </c>
      <c r="G12" s="154">
        <v>20.350000000000001</v>
      </c>
      <c r="H12" s="152">
        <v>5.2149999999999999</v>
      </c>
      <c r="I12" s="154">
        <v>23.8</v>
      </c>
      <c r="J12" s="152">
        <v>5.8029999999999999</v>
      </c>
      <c r="K12" s="154">
        <v>25.65</v>
      </c>
      <c r="L12" s="152">
        <v>5.5640000000000001</v>
      </c>
      <c r="M12" s="155">
        <f t="shared" si="0"/>
        <v>92.550000000000011</v>
      </c>
      <c r="N12" s="155">
        <f t="shared" si="1"/>
        <v>20.350000000000001</v>
      </c>
      <c r="O12" s="155">
        <f t="shared" si="2"/>
        <v>72.200000000000017</v>
      </c>
      <c r="P12" s="155">
        <f t="shared" si="3"/>
        <v>25.65</v>
      </c>
      <c r="Q12" s="156">
        <v>10</v>
      </c>
      <c r="R12" s="157">
        <f t="shared" si="4"/>
        <v>5.2149999999999999</v>
      </c>
      <c r="S12" s="155" t="s">
        <v>121</v>
      </c>
      <c r="T12" s="155" t="s">
        <v>119</v>
      </c>
      <c r="U12" s="155">
        <v>23.55</v>
      </c>
      <c r="V12" s="157">
        <v>7.149</v>
      </c>
      <c r="W12" s="155">
        <v>27.5</v>
      </c>
      <c r="X12" s="157">
        <v>5.0970000000000004</v>
      </c>
      <c r="Y12" s="159">
        <f t="shared" si="7"/>
        <v>154.99313321561701</v>
      </c>
      <c r="Z12" s="113" t="e">
        <f t="shared" si="8"/>
        <v>#VALUE!</v>
      </c>
      <c r="AA12" s="96"/>
      <c r="AB12" s="96"/>
      <c r="AC12" s="96"/>
      <c r="AD12" s="96"/>
    </row>
    <row r="13" spans="1:30" ht="21.95" customHeight="1" x14ac:dyDescent="0.3">
      <c r="A13" s="97"/>
      <c r="B13" s="148">
        <v>10</v>
      </c>
      <c r="C13" s="149" t="s">
        <v>131</v>
      </c>
      <c r="D13" s="150" t="s">
        <v>114</v>
      </c>
      <c r="E13" s="154">
        <v>29.7</v>
      </c>
      <c r="F13" s="152">
        <v>5.069</v>
      </c>
      <c r="G13" s="154">
        <v>23.8</v>
      </c>
      <c r="H13" s="152">
        <v>5.5970000000000004</v>
      </c>
      <c r="I13" s="154">
        <v>27.75</v>
      </c>
      <c r="J13" s="152">
        <v>5.16</v>
      </c>
      <c r="K13" s="154">
        <v>22.5</v>
      </c>
      <c r="L13" s="152">
        <v>5.2939999999999996</v>
      </c>
      <c r="M13" s="155">
        <f t="shared" si="0"/>
        <v>103.75</v>
      </c>
      <c r="N13" s="155">
        <f t="shared" si="1"/>
        <v>22.5</v>
      </c>
      <c r="O13" s="155">
        <f t="shared" si="2"/>
        <v>81.25</v>
      </c>
      <c r="P13" s="155">
        <f t="shared" si="3"/>
        <v>29.7</v>
      </c>
      <c r="Q13" s="156">
        <v>8</v>
      </c>
      <c r="R13" s="157">
        <f t="shared" si="4"/>
        <v>5.069</v>
      </c>
      <c r="S13" s="158"/>
      <c r="T13" s="155" t="s">
        <v>119</v>
      </c>
      <c r="U13" s="155">
        <v>15.95</v>
      </c>
      <c r="V13" s="157">
        <v>7.149</v>
      </c>
      <c r="W13" s="155">
        <f t="shared" si="5"/>
        <v>29.7</v>
      </c>
      <c r="X13" s="157">
        <f t="shared" si="6"/>
        <v>5.069</v>
      </c>
      <c r="Y13" s="159">
        <f t="shared" si="7"/>
        <v>155.84927993687117</v>
      </c>
      <c r="Z13" s="113" t="e">
        <f t="shared" si="8"/>
        <v>#VALUE!</v>
      </c>
      <c r="AA13" s="96"/>
      <c r="AB13" s="96"/>
      <c r="AC13" s="96"/>
      <c r="AD13" s="96"/>
    </row>
    <row r="14" spans="1:30" ht="21.95" customHeight="1" x14ac:dyDescent="0.3">
      <c r="A14" s="97"/>
      <c r="B14" s="148">
        <v>11</v>
      </c>
      <c r="C14" s="149" t="s">
        <v>132</v>
      </c>
      <c r="D14" s="150" t="s">
        <v>114</v>
      </c>
      <c r="E14" s="154">
        <v>22.6</v>
      </c>
      <c r="F14" s="152">
        <v>5.3849999999999998</v>
      </c>
      <c r="G14" s="154">
        <v>21.05</v>
      </c>
      <c r="H14" s="152">
        <v>5.3049999999999997</v>
      </c>
      <c r="I14" s="154">
        <v>19.3</v>
      </c>
      <c r="J14" s="152">
        <v>5.6769999999999996</v>
      </c>
      <c r="K14" s="154">
        <v>15.35</v>
      </c>
      <c r="L14" s="152">
        <v>9.7520000000000007</v>
      </c>
      <c r="M14" s="155">
        <f t="shared" si="0"/>
        <v>78.3</v>
      </c>
      <c r="N14" s="155">
        <f t="shared" si="1"/>
        <v>15.35</v>
      </c>
      <c r="O14" s="155">
        <f t="shared" si="2"/>
        <v>62.949999999999996</v>
      </c>
      <c r="P14" s="155">
        <f t="shared" si="3"/>
        <v>22.6</v>
      </c>
      <c r="Q14" s="156">
        <v>12</v>
      </c>
      <c r="R14" s="157">
        <f t="shared" si="4"/>
        <v>5.3049999999999997</v>
      </c>
      <c r="S14" s="162"/>
      <c r="T14" s="155" t="s">
        <v>120</v>
      </c>
      <c r="U14" s="155">
        <v>20.5</v>
      </c>
      <c r="V14" s="157">
        <v>5.6120000000000001</v>
      </c>
      <c r="W14" s="155">
        <f t="shared" si="5"/>
        <v>22.6</v>
      </c>
      <c r="X14" s="157">
        <f t="shared" si="6"/>
        <v>5.3049999999999997</v>
      </c>
      <c r="Y14" s="159">
        <f t="shared" si="7"/>
        <v>148.91611687087655</v>
      </c>
      <c r="Z14" s="113" t="e">
        <f t="shared" si="8"/>
        <v>#VALUE!</v>
      </c>
      <c r="AA14" s="96"/>
      <c r="AB14" s="96"/>
      <c r="AC14" s="96"/>
      <c r="AD14" s="96"/>
    </row>
    <row r="15" spans="1:30" ht="21.95" customHeight="1" x14ac:dyDescent="0.3">
      <c r="A15" s="97"/>
      <c r="B15" s="148">
        <v>12</v>
      </c>
      <c r="C15" s="149" t="s">
        <v>133</v>
      </c>
      <c r="D15" s="150" t="s">
        <v>114</v>
      </c>
      <c r="E15" s="154">
        <v>20.7</v>
      </c>
      <c r="F15" s="152">
        <v>6.3040000000000003</v>
      </c>
      <c r="G15" s="154">
        <v>22.6</v>
      </c>
      <c r="H15" s="152">
        <v>6.1970000000000001</v>
      </c>
      <c r="I15" s="154">
        <v>20.75</v>
      </c>
      <c r="J15" s="152">
        <v>5.984</v>
      </c>
      <c r="K15" s="154">
        <v>16.05</v>
      </c>
      <c r="L15" s="152">
        <v>6.7519999999999998</v>
      </c>
      <c r="M15" s="155">
        <f t="shared" si="0"/>
        <v>80.099999999999994</v>
      </c>
      <c r="N15" s="155">
        <f t="shared" si="1"/>
        <v>16.05</v>
      </c>
      <c r="O15" s="155">
        <f t="shared" si="2"/>
        <v>64.05</v>
      </c>
      <c r="P15" s="155">
        <f t="shared" si="3"/>
        <v>22.6</v>
      </c>
      <c r="Q15" s="156">
        <v>11</v>
      </c>
      <c r="R15" s="157">
        <f t="shared" si="4"/>
        <v>5.984</v>
      </c>
      <c r="S15" s="160"/>
      <c r="T15" s="155" t="s">
        <v>120</v>
      </c>
      <c r="U15" s="155">
        <v>18.75</v>
      </c>
      <c r="V15" s="157">
        <v>6.6909999999999998</v>
      </c>
      <c r="W15" s="155">
        <f t="shared" si="5"/>
        <v>22.6</v>
      </c>
      <c r="X15" s="157">
        <f t="shared" si="6"/>
        <v>5.984</v>
      </c>
      <c r="Y15" s="159">
        <f t="shared" si="7"/>
        <v>132.01871657754012</v>
      </c>
      <c r="Z15" s="113" t="e">
        <f t="shared" si="8"/>
        <v>#VALUE!</v>
      </c>
      <c r="AA15" s="96"/>
      <c r="AB15" s="96"/>
      <c r="AC15" s="96"/>
      <c r="AD15" s="96"/>
    </row>
    <row r="16" spans="1:30" ht="21.95" customHeight="1" thickBot="1" x14ac:dyDescent="0.35">
      <c r="A16" s="97"/>
      <c r="B16" s="163">
        <v>13</v>
      </c>
      <c r="C16" s="164" t="s">
        <v>134</v>
      </c>
      <c r="D16" s="165" t="s">
        <v>114</v>
      </c>
      <c r="E16" s="166">
        <v>19.100000000000001</v>
      </c>
      <c r="F16" s="167">
        <v>6.6520000000000001</v>
      </c>
      <c r="G16" s="166">
        <v>17.149999999999999</v>
      </c>
      <c r="H16" s="167">
        <v>7.907</v>
      </c>
      <c r="I16" s="166">
        <v>19.95</v>
      </c>
      <c r="J16" s="167">
        <v>6.3040000000000003</v>
      </c>
      <c r="K16" s="166">
        <v>19</v>
      </c>
      <c r="L16" s="167">
        <v>6.9740000000000002</v>
      </c>
      <c r="M16" s="168">
        <f t="shared" si="0"/>
        <v>75.2</v>
      </c>
      <c r="N16" s="168">
        <f t="shared" si="1"/>
        <v>17.149999999999999</v>
      </c>
      <c r="O16" s="168">
        <f t="shared" si="2"/>
        <v>58.050000000000004</v>
      </c>
      <c r="P16" s="168">
        <f t="shared" si="3"/>
        <v>19.95</v>
      </c>
      <c r="Q16" s="169">
        <v>13</v>
      </c>
      <c r="R16" s="170">
        <f t="shared" si="4"/>
        <v>6.3040000000000003</v>
      </c>
      <c r="S16" s="168" t="s">
        <v>121</v>
      </c>
      <c r="T16" s="168" t="s">
        <v>120</v>
      </c>
      <c r="U16" s="168">
        <v>18.5</v>
      </c>
      <c r="V16" s="170">
        <v>6.9470000000000001</v>
      </c>
      <c r="W16" s="168">
        <f t="shared" si="5"/>
        <v>19.95</v>
      </c>
      <c r="X16" s="170">
        <f t="shared" si="6"/>
        <v>6.3040000000000003</v>
      </c>
      <c r="Y16" s="171">
        <f t="shared" si="7"/>
        <v>125.31725888324873</v>
      </c>
      <c r="Z16" s="113" t="e">
        <f t="shared" si="8"/>
        <v>#VALUE!</v>
      </c>
      <c r="AA16" s="96"/>
      <c r="AB16" s="96"/>
      <c r="AC16" s="96"/>
      <c r="AD16" s="96"/>
    </row>
    <row r="17" spans="1:30" ht="21.95" customHeight="1" thickTop="1" x14ac:dyDescent="0.2">
      <c r="A17" s="96"/>
      <c r="B17" s="114"/>
      <c r="C17" s="114"/>
      <c r="D17" s="114"/>
      <c r="E17" s="115"/>
      <c r="F17" s="116"/>
      <c r="G17" s="115"/>
      <c r="H17" s="116"/>
      <c r="I17" s="115"/>
      <c r="J17" s="116"/>
      <c r="K17" s="115"/>
      <c r="L17" s="116"/>
      <c r="M17" s="114">
        <f t="shared" ref="M17:M33" si="9">SUM(E17,G17,I17,K17,)</f>
        <v>0</v>
      </c>
      <c r="N17" s="114">
        <f t="shared" ref="N17:N33" si="10">MIN(E17,G17,I17,K17)</f>
        <v>0</v>
      </c>
      <c r="O17" s="114"/>
      <c r="P17" s="114"/>
      <c r="Q17" s="114"/>
      <c r="R17" s="114"/>
      <c r="S17" s="114"/>
      <c r="T17" s="114"/>
      <c r="U17" s="114"/>
      <c r="V17" s="114"/>
      <c r="W17" s="114"/>
      <c r="X17" s="114"/>
      <c r="Y17" s="114"/>
      <c r="Z17" s="108"/>
      <c r="AA17" s="96"/>
      <c r="AB17" s="96"/>
      <c r="AC17" s="96"/>
      <c r="AD17" s="96"/>
    </row>
    <row r="18" spans="1:30" ht="21.95" customHeight="1" x14ac:dyDescent="0.2">
      <c r="A18" s="96"/>
      <c r="B18" s="108"/>
      <c r="C18" s="108"/>
      <c r="D18" s="108"/>
      <c r="E18" s="109"/>
      <c r="F18" s="110"/>
      <c r="G18" s="109"/>
      <c r="H18" s="110"/>
      <c r="I18" s="109"/>
      <c r="J18" s="110"/>
      <c r="K18" s="109"/>
      <c r="L18" s="110"/>
      <c r="M18" s="108">
        <f t="shared" si="9"/>
        <v>0</v>
      </c>
      <c r="N18" s="108">
        <f t="shared" si="10"/>
        <v>0</v>
      </c>
      <c r="O18" s="108"/>
      <c r="P18" s="108"/>
      <c r="Q18" s="108"/>
      <c r="R18" s="108"/>
      <c r="S18" s="108"/>
      <c r="T18" s="108"/>
      <c r="U18" s="108"/>
      <c r="V18" s="108"/>
      <c r="W18" s="108"/>
      <c r="X18" s="108"/>
      <c r="Y18" s="108"/>
      <c r="Z18" s="108"/>
      <c r="AA18" s="96"/>
      <c r="AB18" s="96"/>
      <c r="AC18" s="96"/>
      <c r="AD18" s="96"/>
    </row>
    <row r="19" spans="1:30" ht="21.95" customHeight="1" x14ac:dyDescent="0.2">
      <c r="A19" s="96"/>
      <c r="B19" s="108"/>
      <c r="C19" s="108"/>
      <c r="D19" s="108"/>
      <c r="E19" s="109"/>
      <c r="F19" s="110"/>
      <c r="G19" s="109"/>
      <c r="H19" s="110"/>
      <c r="I19" s="109"/>
      <c r="J19" s="110"/>
      <c r="K19" s="109"/>
      <c r="L19" s="110"/>
      <c r="M19" s="108">
        <f t="shared" si="9"/>
        <v>0</v>
      </c>
      <c r="N19" s="108">
        <f t="shared" si="10"/>
        <v>0</v>
      </c>
      <c r="O19" s="108"/>
      <c r="P19" s="108"/>
      <c r="Q19" s="108"/>
      <c r="R19" s="108"/>
      <c r="S19" s="108"/>
      <c r="T19" s="108"/>
      <c r="U19" s="108"/>
      <c r="V19" s="108"/>
      <c r="W19" s="108"/>
      <c r="X19" s="108"/>
      <c r="Y19" s="108"/>
      <c r="Z19" s="108"/>
      <c r="AA19" s="96"/>
      <c r="AB19" s="96"/>
      <c r="AC19" s="96"/>
      <c r="AD19" s="96"/>
    </row>
    <row r="20" spans="1:30" ht="21.95" customHeight="1" x14ac:dyDescent="0.2">
      <c r="A20" s="96"/>
      <c r="B20" s="108"/>
      <c r="C20" s="108"/>
      <c r="D20" s="108"/>
      <c r="E20" s="109"/>
      <c r="F20" s="110"/>
      <c r="G20" s="109"/>
      <c r="H20" s="110"/>
      <c r="I20" s="109"/>
      <c r="J20" s="110"/>
      <c r="K20" s="109"/>
      <c r="L20" s="110"/>
      <c r="M20" s="108">
        <f t="shared" si="9"/>
        <v>0</v>
      </c>
      <c r="N20" s="108">
        <f t="shared" si="10"/>
        <v>0</v>
      </c>
      <c r="O20" s="108"/>
      <c r="P20" s="108"/>
      <c r="Q20" s="108"/>
      <c r="R20" s="108"/>
      <c r="S20" s="108"/>
      <c r="T20" s="108"/>
      <c r="U20" s="108"/>
      <c r="V20" s="108"/>
      <c r="W20" s="108"/>
      <c r="X20" s="108"/>
      <c r="Y20" s="108"/>
      <c r="Z20" s="108"/>
      <c r="AA20" s="96"/>
      <c r="AB20" s="96"/>
      <c r="AC20" s="96"/>
      <c r="AD20" s="96"/>
    </row>
    <row r="21" spans="1:30" ht="21.95" customHeight="1" x14ac:dyDescent="0.2">
      <c r="A21" s="96"/>
      <c r="B21" s="108"/>
      <c r="C21" s="108"/>
      <c r="D21" s="108"/>
      <c r="E21" s="109"/>
      <c r="F21" s="110"/>
      <c r="G21" s="109"/>
      <c r="H21" s="110"/>
      <c r="I21" s="109"/>
      <c r="J21" s="110"/>
      <c r="K21" s="109"/>
      <c r="L21" s="110"/>
      <c r="M21" s="108">
        <f t="shared" si="9"/>
        <v>0</v>
      </c>
      <c r="N21" s="108">
        <f t="shared" si="10"/>
        <v>0</v>
      </c>
      <c r="O21" s="108"/>
      <c r="P21" s="108"/>
      <c r="Q21" s="108"/>
      <c r="R21" s="108"/>
      <c r="S21" s="108"/>
      <c r="T21" s="108"/>
      <c r="U21" s="108"/>
      <c r="V21" s="108"/>
      <c r="W21" s="108"/>
      <c r="X21" s="108"/>
      <c r="Y21" s="108"/>
      <c r="Z21" s="108"/>
      <c r="AA21" s="96"/>
      <c r="AB21" s="96"/>
      <c r="AC21" s="96"/>
      <c r="AD21" s="96"/>
    </row>
    <row r="22" spans="1:30" ht="21.95" customHeight="1" x14ac:dyDescent="0.2">
      <c r="A22" s="96"/>
      <c r="B22" s="108"/>
      <c r="C22" s="108"/>
      <c r="D22" s="108"/>
      <c r="E22" s="109"/>
      <c r="F22" s="110"/>
      <c r="G22" s="109"/>
      <c r="H22" s="110"/>
      <c r="I22" s="109"/>
      <c r="J22" s="110"/>
      <c r="K22" s="109"/>
      <c r="L22" s="110"/>
      <c r="M22" s="108">
        <f t="shared" si="9"/>
        <v>0</v>
      </c>
      <c r="N22" s="108">
        <f t="shared" si="10"/>
        <v>0</v>
      </c>
      <c r="O22" s="108"/>
      <c r="P22" s="108"/>
      <c r="Q22" s="108"/>
      <c r="R22" s="108"/>
      <c r="S22" s="108"/>
      <c r="T22" s="108"/>
      <c r="U22" s="108"/>
      <c r="V22" s="108"/>
      <c r="W22" s="108"/>
      <c r="X22" s="108"/>
      <c r="Y22" s="108"/>
      <c r="Z22" s="108"/>
      <c r="AA22" s="96"/>
      <c r="AB22" s="96"/>
      <c r="AC22" s="96"/>
      <c r="AD22" s="96"/>
    </row>
    <row r="23" spans="1:30" ht="21.95" customHeight="1" x14ac:dyDescent="0.2">
      <c r="A23" s="96"/>
      <c r="B23" s="108"/>
      <c r="C23" s="108"/>
      <c r="D23" s="108"/>
      <c r="E23" s="109"/>
      <c r="F23" s="110"/>
      <c r="G23" s="109"/>
      <c r="H23" s="110"/>
      <c r="I23" s="109"/>
      <c r="J23" s="110"/>
      <c r="K23" s="109"/>
      <c r="L23" s="110"/>
      <c r="M23" s="108">
        <f t="shared" si="9"/>
        <v>0</v>
      </c>
      <c r="N23" s="108">
        <f t="shared" si="10"/>
        <v>0</v>
      </c>
      <c r="O23" s="108"/>
      <c r="P23" s="108"/>
      <c r="Q23" s="108"/>
      <c r="R23" s="108"/>
      <c r="S23" s="108"/>
      <c r="T23" s="108"/>
      <c r="U23" s="108"/>
      <c r="V23" s="108"/>
      <c r="W23" s="108"/>
      <c r="X23" s="108"/>
      <c r="Y23" s="108"/>
      <c r="Z23" s="108"/>
      <c r="AA23" s="96"/>
      <c r="AB23" s="96"/>
      <c r="AC23" s="96"/>
      <c r="AD23" s="96"/>
    </row>
    <row r="24" spans="1:30" ht="21.95" customHeight="1" x14ac:dyDescent="0.2">
      <c r="A24" s="96"/>
      <c r="B24" s="108"/>
      <c r="C24" s="108"/>
      <c r="D24" s="108"/>
      <c r="E24" s="109"/>
      <c r="F24" s="110"/>
      <c r="G24" s="109"/>
      <c r="H24" s="110"/>
      <c r="I24" s="109"/>
      <c r="J24" s="110"/>
      <c r="K24" s="109"/>
      <c r="L24" s="110"/>
      <c r="M24" s="108">
        <f t="shared" si="9"/>
        <v>0</v>
      </c>
      <c r="N24" s="108">
        <f t="shared" si="10"/>
        <v>0</v>
      </c>
      <c r="O24" s="108"/>
      <c r="P24" s="108"/>
      <c r="Q24" s="108"/>
      <c r="R24" s="108"/>
      <c r="S24" s="108"/>
      <c r="T24" s="108"/>
      <c r="U24" s="108"/>
      <c r="V24" s="108"/>
      <c r="W24" s="108"/>
      <c r="X24" s="108"/>
      <c r="Y24" s="108"/>
      <c r="Z24" s="108"/>
      <c r="AA24" s="96"/>
      <c r="AB24" s="96"/>
      <c r="AC24" s="96"/>
      <c r="AD24" s="96"/>
    </row>
    <row r="25" spans="1:30" ht="21.95" customHeight="1" x14ac:dyDescent="0.2">
      <c r="A25" s="96"/>
      <c r="B25" s="108"/>
      <c r="C25" s="108"/>
      <c r="D25" s="108"/>
      <c r="E25" s="109"/>
      <c r="F25" s="110"/>
      <c r="G25" s="109"/>
      <c r="H25" s="110"/>
      <c r="I25" s="109"/>
      <c r="J25" s="110"/>
      <c r="K25" s="109"/>
      <c r="L25" s="110"/>
      <c r="M25" s="108">
        <f t="shared" si="9"/>
        <v>0</v>
      </c>
      <c r="N25" s="108">
        <f t="shared" si="10"/>
        <v>0</v>
      </c>
      <c r="O25" s="108"/>
      <c r="P25" s="108"/>
      <c r="Q25" s="108"/>
      <c r="R25" s="108"/>
      <c r="S25" s="108"/>
      <c r="T25" s="108"/>
      <c r="U25" s="108"/>
      <c r="V25" s="108"/>
      <c r="W25" s="108"/>
      <c r="X25" s="108"/>
      <c r="Y25" s="108"/>
      <c r="Z25" s="108"/>
      <c r="AA25" s="96"/>
      <c r="AB25" s="96"/>
      <c r="AC25" s="96"/>
      <c r="AD25" s="96"/>
    </row>
    <row r="26" spans="1:30" ht="21.95" customHeight="1" x14ac:dyDescent="0.2">
      <c r="A26" s="96"/>
      <c r="B26" s="108"/>
      <c r="C26" s="108"/>
      <c r="D26" s="108"/>
      <c r="E26" s="109"/>
      <c r="F26" s="110"/>
      <c r="G26" s="109"/>
      <c r="H26" s="110"/>
      <c r="I26" s="109"/>
      <c r="J26" s="110"/>
      <c r="K26" s="109"/>
      <c r="L26" s="110"/>
      <c r="M26" s="108">
        <f t="shared" si="9"/>
        <v>0</v>
      </c>
      <c r="N26" s="108">
        <f t="shared" si="10"/>
        <v>0</v>
      </c>
      <c r="O26" s="108"/>
      <c r="P26" s="108"/>
      <c r="Q26" s="108"/>
      <c r="R26" s="108"/>
      <c r="S26" s="108"/>
      <c r="T26" s="108"/>
      <c r="U26" s="108"/>
      <c r="V26" s="108"/>
      <c r="W26" s="108"/>
      <c r="X26" s="108"/>
      <c r="Y26" s="108"/>
      <c r="Z26" s="108"/>
      <c r="AA26" s="96"/>
      <c r="AB26" s="96"/>
      <c r="AC26" s="96"/>
      <c r="AD26" s="96"/>
    </row>
    <row r="27" spans="1:30" ht="21.95" customHeight="1" x14ac:dyDescent="0.2">
      <c r="A27" s="96"/>
      <c r="B27" s="108"/>
      <c r="C27" s="108"/>
      <c r="D27" s="108"/>
      <c r="E27" s="109"/>
      <c r="F27" s="110"/>
      <c r="G27" s="109"/>
      <c r="H27" s="110"/>
      <c r="I27" s="109"/>
      <c r="J27" s="110"/>
      <c r="K27" s="109"/>
      <c r="L27" s="110"/>
      <c r="M27" s="108">
        <f t="shared" si="9"/>
        <v>0</v>
      </c>
      <c r="N27" s="108">
        <f t="shared" si="10"/>
        <v>0</v>
      </c>
      <c r="O27" s="108"/>
      <c r="P27" s="108"/>
      <c r="Q27" s="108"/>
      <c r="R27" s="108"/>
      <c r="S27" s="108"/>
      <c r="T27" s="108"/>
      <c r="U27" s="108"/>
      <c r="V27" s="108"/>
      <c r="W27" s="108"/>
      <c r="X27" s="108"/>
      <c r="Y27" s="108"/>
      <c r="Z27" s="108"/>
      <c r="AA27" s="96"/>
      <c r="AB27" s="96"/>
      <c r="AC27" s="96"/>
      <c r="AD27" s="96"/>
    </row>
    <row r="28" spans="1:30" ht="21.95" customHeight="1" x14ac:dyDescent="0.2">
      <c r="A28" s="96"/>
      <c r="B28" s="108"/>
      <c r="C28" s="108"/>
      <c r="D28" s="108"/>
      <c r="E28" s="109"/>
      <c r="F28" s="110"/>
      <c r="G28" s="109"/>
      <c r="H28" s="110"/>
      <c r="I28" s="109"/>
      <c r="J28" s="110"/>
      <c r="K28" s="109"/>
      <c r="L28" s="110"/>
      <c r="M28" s="108">
        <f t="shared" si="9"/>
        <v>0</v>
      </c>
      <c r="N28" s="108">
        <f t="shared" si="10"/>
        <v>0</v>
      </c>
      <c r="O28" s="108"/>
      <c r="P28" s="108"/>
      <c r="Q28" s="108"/>
      <c r="R28" s="108"/>
      <c r="S28" s="108"/>
      <c r="T28" s="108"/>
      <c r="U28" s="108"/>
      <c r="V28" s="108"/>
      <c r="W28" s="108"/>
      <c r="X28" s="108"/>
      <c r="Y28" s="108"/>
      <c r="Z28" s="108"/>
      <c r="AA28" s="96"/>
      <c r="AB28" s="96"/>
      <c r="AC28" s="96"/>
      <c r="AD28" s="96"/>
    </row>
    <row r="29" spans="1:30" ht="21.95" customHeight="1" x14ac:dyDescent="0.2">
      <c r="A29" s="96"/>
      <c r="B29" s="108"/>
      <c r="C29" s="108"/>
      <c r="D29" s="108"/>
      <c r="E29" s="109"/>
      <c r="F29" s="110"/>
      <c r="G29" s="109"/>
      <c r="H29" s="110"/>
      <c r="I29" s="109"/>
      <c r="J29" s="110"/>
      <c r="K29" s="109"/>
      <c r="L29" s="110"/>
      <c r="M29" s="108">
        <f t="shared" si="9"/>
        <v>0</v>
      </c>
      <c r="N29" s="108">
        <f t="shared" si="10"/>
        <v>0</v>
      </c>
      <c r="O29" s="108"/>
      <c r="P29" s="108"/>
      <c r="Q29" s="108"/>
      <c r="R29" s="108"/>
      <c r="S29" s="108"/>
      <c r="T29" s="108"/>
      <c r="U29" s="108"/>
      <c r="V29" s="108"/>
      <c r="W29" s="108"/>
      <c r="X29" s="108"/>
      <c r="Y29" s="108"/>
      <c r="Z29" s="108"/>
      <c r="AA29" s="96"/>
      <c r="AB29" s="96"/>
      <c r="AC29" s="96"/>
      <c r="AD29" s="96"/>
    </row>
    <row r="30" spans="1:30" ht="21.95" customHeight="1" x14ac:dyDescent="0.2">
      <c r="A30" s="96"/>
      <c r="B30" s="108"/>
      <c r="C30" s="108"/>
      <c r="D30" s="108"/>
      <c r="E30" s="109"/>
      <c r="F30" s="110"/>
      <c r="G30" s="109"/>
      <c r="H30" s="110"/>
      <c r="I30" s="109"/>
      <c r="J30" s="110"/>
      <c r="K30" s="109"/>
      <c r="L30" s="110"/>
      <c r="M30" s="108">
        <f t="shared" si="9"/>
        <v>0</v>
      </c>
      <c r="N30" s="108">
        <f t="shared" si="10"/>
        <v>0</v>
      </c>
      <c r="O30" s="108"/>
      <c r="P30" s="108"/>
      <c r="Q30" s="108"/>
      <c r="R30" s="108"/>
      <c r="S30" s="108"/>
      <c r="T30" s="108"/>
      <c r="U30" s="108"/>
      <c r="V30" s="108"/>
      <c r="W30" s="108"/>
      <c r="X30" s="108"/>
      <c r="Y30" s="108"/>
      <c r="Z30" s="108"/>
      <c r="AA30" s="96"/>
      <c r="AB30" s="96"/>
      <c r="AC30" s="96"/>
      <c r="AD30" s="96"/>
    </row>
    <row r="31" spans="1:30" ht="21.95" customHeight="1" x14ac:dyDescent="0.2">
      <c r="A31" s="96"/>
      <c r="B31" s="108"/>
      <c r="C31" s="108"/>
      <c r="D31" s="108"/>
      <c r="E31" s="109"/>
      <c r="F31" s="110"/>
      <c r="G31" s="109"/>
      <c r="H31" s="110"/>
      <c r="I31" s="109"/>
      <c r="J31" s="110"/>
      <c r="K31" s="109"/>
      <c r="L31" s="110"/>
      <c r="M31" s="108">
        <f t="shared" si="9"/>
        <v>0</v>
      </c>
      <c r="N31" s="108">
        <f t="shared" si="10"/>
        <v>0</v>
      </c>
      <c r="O31" s="108"/>
      <c r="P31" s="108"/>
      <c r="Q31" s="108"/>
      <c r="R31" s="108"/>
      <c r="S31" s="108"/>
      <c r="T31" s="108"/>
      <c r="U31" s="108"/>
      <c r="V31" s="108"/>
      <c r="W31" s="108"/>
      <c r="X31" s="108"/>
      <c r="Y31" s="108"/>
      <c r="Z31" s="108"/>
      <c r="AA31" s="96"/>
      <c r="AB31" s="96"/>
      <c r="AC31" s="96"/>
      <c r="AD31" s="96"/>
    </row>
    <row r="32" spans="1:30" ht="21.95" customHeight="1" x14ac:dyDescent="0.2">
      <c r="A32" s="96"/>
      <c r="B32" s="108"/>
      <c r="C32" s="108"/>
      <c r="D32" s="108"/>
      <c r="E32" s="109"/>
      <c r="F32" s="110"/>
      <c r="G32" s="109"/>
      <c r="H32" s="110"/>
      <c r="I32" s="109"/>
      <c r="J32" s="110"/>
      <c r="K32" s="109"/>
      <c r="L32" s="110"/>
      <c r="M32" s="108">
        <f t="shared" si="9"/>
        <v>0</v>
      </c>
      <c r="N32" s="108">
        <f t="shared" si="10"/>
        <v>0</v>
      </c>
      <c r="O32" s="108"/>
      <c r="P32" s="108"/>
      <c r="Q32" s="108"/>
      <c r="R32" s="108"/>
      <c r="S32" s="108"/>
      <c r="T32" s="108"/>
      <c r="U32" s="108"/>
      <c r="V32" s="108"/>
      <c r="W32" s="108"/>
      <c r="X32" s="108"/>
      <c r="Y32" s="108"/>
      <c r="Z32" s="108"/>
      <c r="AA32" s="96"/>
      <c r="AB32" s="96"/>
      <c r="AC32" s="96"/>
      <c r="AD32" s="96"/>
    </row>
    <row r="33" spans="1:30" ht="21.95" customHeight="1" x14ac:dyDescent="0.2">
      <c r="A33" s="96"/>
      <c r="B33" s="108"/>
      <c r="C33" s="108"/>
      <c r="D33" s="108"/>
      <c r="E33" s="109"/>
      <c r="F33" s="110"/>
      <c r="G33" s="109"/>
      <c r="H33" s="110"/>
      <c r="I33" s="109"/>
      <c r="J33" s="110"/>
      <c r="K33" s="109"/>
      <c r="L33" s="110"/>
      <c r="M33" s="108">
        <f t="shared" si="9"/>
        <v>0</v>
      </c>
      <c r="N33" s="108">
        <f t="shared" si="10"/>
        <v>0</v>
      </c>
      <c r="O33" s="108"/>
      <c r="P33" s="108"/>
      <c r="Q33" s="108"/>
      <c r="R33" s="108"/>
      <c r="S33" s="108"/>
      <c r="T33" s="108"/>
      <c r="U33" s="108"/>
      <c r="V33" s="108"/>
      <c r="W33" s="108"/>
      <c r="X33" s="108"/>
      <c r="Y33" s="108"/>
      <c r="Z33" s="108"/>
      <c r="AA33" s="96"/>
      <c r="AB33" s="96"/>
      <c r="AC33" s="96"/>
      <c r="AD33" s="96"/>
    </row>
    <row r="34" spans="1:30" ht="15.75" customHeight="1" x14ac:dyDescent="0.2">
      <c r="A34" s="96"/>
      <c r="B34" s="108"/>
      <c r="C34" s="108"/>
      <c r="D34" s="108"/>
      <c r="E34" s="109"/>
      <c r="F34" s="110"/>
      <c r="G34" s="109"/>
      <c r="H34" s="110"/>
      <c r="I34" s="109"/>
      <c r="J34" s="110"/>
      <c r="K34" s="109"/>
      <c r="L34" s="110"/>
      <c r="M34" s="108"/>
      <c r="N34" s="108"/>
      <c r="O34" s="108"/>
      <c r="P34" s="108"/>
      <c r="Q34" s="108"/>
      <c r="R34" s="108"/>
      <c r="S34" s="108"/>
      <c r="T34" s="108"/>
      <c r="U34" s="108"/>
      <c r="V34" s="108"/>
      <c r="W34" s="108"/>
      <c r="X34" s="108"/>
      <c r="Y34" s="108"/>
      <c r="Z34" s="108"/>
      <c r="AA34" s="96"/>
      <c r="AB34" s="96"/>
      <c r="AC34" s="96"/>
      <c r="AD34" s="96"/>
    </row>
    <row r="35" spans="1:30" ht="15.75" customHeight="1" x14ac:dyDescent="0.2">
      <c r="A35" s="96"/>
      <c r="B35" s="108"/>
      <c r="C35" s="108"/>
      <c r="D35" s="108"/>
      <c r="E35" s="109"/>
      <c r="F35" s="110"/>
      <c r="G35" s="109"/>
      <c r="H35" s="110"/>
      <c r="I35" s="109"/>
      <c r="J35" s="110"/>
      <c r="K35" s="109"/>
      <c r="L35" s="110"/>
      <c r="M35" s="108"/>
      <c r="N35" s="108"/>
      <c r="O35" s="108"/>
      <c r="P35" s="108"/>
      <c r="Q35" s="108"/>
      <c r="R35" s="108"/>
      <c r="S35" s="108"/>
      <c r="T35" s="108"/>
      <c r="U35" s="108"/>
      <c r="V35" s="108"/>
      <c r="W35" s="108"/>
      <c r="X35" s="108"/>
      <c r="Y35" s="108"/>
      <c r="Z35" s="108"/>
      <c r="AA35" s="96"/>
      <c r="AB35" s="96"/>
      <c r="AC35" s="96"/>
      <c r="AD35" s="96"/>
    </row>
    <row r="36" spans="1:30" ht="15.75" customHeight="1" x14ac:dyDescent="0.2">
      <c r="A36" s="96"/>
      <c r="B36" s="108"/>
      <c r="C36" s="108"/>
      <c r="D36" s="108"/>
      <c r="E36" s="109"/>
      <c r="F36" s="110"/>
      <c r="G36" s="109"/>
      <c r="H36" s="110"/>
      <c r="I36" s="109"/>
      <c r="J36" s="110"/>
      <c r="K36" s="109"/>
      <c r="L36" s="110"/>
      <c r="M36" s="108"/>
      <c r="N36" s="108"/>
      <c r="O36" s="108"/>
      <c r="P36" s="108"/>
      <c r="Q36" s="108"/>
      <c r="R36" s="108"/>
      <c r="S36" s="108"/>
      <c r="T36" s="108"/>
      <c r="U36" s="108"/>
      <c r="V36" s="108"/>
      <c r="W36" s="108"/>
      <c r="X36" s="108"/>
      <c r="Y36" s="108"/>
      <c r="Z36" s="108"/>
      <c r="AA36" s="96"/>
      <c r="AB36" s="96"/>
      <c r="AC36" s="96"/>
      <c r="AD36" s="96"/>
    </row>
    <row r="37" spans="1:30" ht="15.75" customHeight="1" x14ac:dyDescent="0.2">
      <c r="A37" s="96"/>
      <c r="B37" s="108"/>
      <c r="C37" s="108"/>
      <c r="D37" s="108"/>
      <c r="E37" s="109"/>
      <c r="F37" s="110"/>
      <c r="G37" s="109"/>
      <c r="H37" s="110"/>
      <c r="I37" s="109"/>
      <c r="J37" s="110"/>
      <c r="K37" s="109"/>
      <c r="L37" s="110"/>
      <c r="M37" s="108"/>
      <c r="N37" s="108"/>
      <c r="O37" s="108"/>
      <c r="P37" s="108"/>
      <c r="Q37" s="108"/>
      <c r="R37" s="108"/>
      <c r="S37" s="108"/>
      <c r="T37" s="108"/>
      <c r="U37" s="108"/>
      <c r="V37" s="108"/>
      <c r="W37" s="108"/>
      <c r="X37" s="108"/>
      <c r="Y37" s="108"/>
      <c r="Z37" s="108"/>
      <c r="AA37" s="96"/>
      <c r="AB37" s="96"/>
      <c r="AC37" s="96"/>
      <c r="AD37" s="96"/>
    </row>
    <row r="38" spans="1:30" ht="15.75" customHeight="1" x14ac:dyDescent="0.2">
      <c r="A38" s="96"/>
      <c r="B38" s="108"/>
      <c r="C38" s="108"/>
      <c r="D38" s="108"/>
      <c r="E38" s="109"/>
      <c r="F38" s="110"/>
      <c r="G38" s="109"/>
      <c r="H38" s="110"/>
      <c r="I38" s="109"/>
      <c r="J38" s="110"/>
      <c r="K38" s="109"/>
      <c r="L38" s="110"/>
      <c r="M38" s="108"/>
      <c r="N38" s="108"/>
      <c r="O38" s="108"/>
      <c r="P38" s="108"/>
      <c r="Q38" s="108"/>
      <c r="R38" s="108"/>
      <c r="S38" s="108"/>
      <c r="T38" s="108"/>
      <c r="U38" s="108"/>
      <c r="V38" s="108"/>
      <c r="W38" s="108"/>
      <c r="X38" s="108"/>
      <c r="Y38" s="108"/>
      <c r="Z38" s="108"/>
      <c r="AA38" s="96"/>
      <c r="AB38" s="96"/>
      <c r="AC38" s="96"/>
      <c r="AD38" s="96"/>
    </row>
    <row r="39" spans="1:30" ht="15.75" customHeight="1" x14ac:dyDescent="0.2">
      <c r="A39" s="96"/>
      <c r="B39" s="108"/>
      <c r="C39" s="108"/>
      <c r="D39" s="108"/>
      <c r="E39" s="109"/>
      <c r="F39" s="110"/>
      <c r="G39" s="109"/>
      <c r="H39" s="110"/>
      <c r="I39" s="109"/>
      <c r="J39" s="110"/>
      <c r="K39" s="109"/>
      <c r="L39" s="110"/>
      <c r="M39" s="108"/>
      <c r="N39" s="108"/>
      <c r="O39" s="108"/>
      <c r="P39" s="108"/>
      <c r="Q39" s="108"/>
      <c r="R39" s="108"/>
      <c r="S39" s="108"/>
      <c r="T39" s="108"/>
      <c r="U39" s="108"/>
      <c r="V39" s="108"/>
      <c r="W39" s="108"/>
      <c r="X39" s="108"/>
      <c r="Y39" s="108"/>
      <c r="Z39" s="108"/>
      <c r="AA39" s="96"/>
      <c r="AB39" s="96"/>
      <c r="AC39" s="96"/>
      <c r="AD39" s="96"/>
    </row>
    <row r="40" spans="1:30" ht="15.75" customHeight="1" x14ac:dyDescent="0.2">
      <c r="A40" s="96"/>
      <c r="B40" s="108"/>
      <c r="C40" s="108"/>
      <c r="D40" s="108"/>
      <c r="E40" s="109"/>
      <c r="F40" s="110"/>
      <c r="G40" s="109"/>
      <c r="H40" s="110"/>
      <c r="I40" s="109"/>
      <c r="J40" s="110"/>
      <c r="K40" s="109"/>
      <c r="L40" s="110"/>
      <c r="M40" s="108"/>
      <c r="N40" s="108"/>
      <c r="O40" s="108"/>
      <c r="P40" s="108"/>
      <c r="Q40" s="108"/>
      <c r="R40" s="108"/>
      <c r="S40" s="108"/>
      <c r="T40" s="108"/>
      <c r="U40" s="108"/>
      <c r="V40" s="108"/>
      <c r="W40" s="108"/>
      <c r="X40" s="108"/>
      <c r="Y40" s="108"/>
      <c r="Z40" s="108"/>
      <c r="AA40" s="96"/>
      <c r="AB40" s="96"/>
      <c r="AC40" s="96"/>
      <c r="AD40" s="96"/>
    </row>
    <row r="41" spans="1:30" ht="15.75" customHeight="1" x14ac:dyDescent="0.2">
      <c r="A41" s="96"/>
      <c r="B41" s="108"/>
      <c r="C41" s="108"/>
      <c r="D41" s="108"/>
      <c r="E41" s="109"/>
      <c r="F41" s="110"/>
      <c r="G41" s="109"/>
      <c r="H41" s="110"/>
      <c r="I41" s="109"/>
      <c r="J41" s="110"/>
      <c r="K41" s="109"/>
      <c r="L41" s="110"/>
      <c r="M41" s="108"/>
      <c r="N41" s="108"/>
      <c r="O41" s="108"/>
      <c r="P41" s="108"/>
      <c r="Q41" s="108"/>
      <c r="R41" s="108"/>
      <c r="S41" s="108"/>
      <c r="T41" s="108"/>
      <c r="U41" s="108"/>
      <c r="V41" s="108"/>
      <c r="W41" s="108"/>
      <c r="X41" s="108"/>
      <c r="Y41" s="108"/>
      <c r="Z41" s="108"/>
      <c r="AA41" s="96"/>
      <c r="AB41" s="96"/>
      <c r="AC41" s="96"/>
      <c r="AD41" s="96"/>
    </row>
    <row r="42" spans="1:30" ht="15.75" customHeight="1" x14ac:dyDescent="0.2">
      <c r="A42" s="96"/>
      <c r="B42" s="108"/>
      <c r="C42" s="108"/>
      <c r="D42" s="108"/>
      <c r="E42" s="109"/>
      <c r="F42" s="110"/>
      <c r="G42" s="109"/>
      <c r="H42" s="110"/>
      <c r="I42" s="109"/>
      <c r="J42" s="110"/>
      <c r="K42" s="109"/>
      <c r="L42" s="110"/>
      <c r="M42" s="108"/>
      <c r="N42" s="108"/>
      <c r="O42" s="108"/>
      <c r="P42" s="108"/>
      <c r="Q42" s="108"/>
      <c r="R42" s="108"/>
      <c r="S42" s="108"/>
      <c r="T42" s="108"/>
      <c r="U42" s="108"/>
      <c r="V42" s="108"/>
      <c r="W42" s="108"/>
      <c r="X42" s="108"/>
      <c r="Y42" s="108"/>
      <c r="Z42" s="108"/>
      <c r="AA42" s="96"/>
      <c r="AB42" s="96"/>
      <c r="AC42" s="96"/>
      <c r="AD42" s="96"/>
    </row>
    <row r="43" spans="1:30" ht="15.75" customHeight="1" x14ac:dyDescent="0.2">
      <c r="A43" s="96"/>
      <c r="B43" s="108"/>
      <c r="C43" s="108"/>
      <c r="D43" s="108"/>
      <c r="E43" s="109"/>
      <c r="F43" s="110"/>
      <c r="G43" s="109"/>
      <c r="H43" s="110"/>
      <c r="I43" s="109"/>
      <c r="J43" s="110"/>
      <c r="K43" s="109"/>
      <c r="L43" s="110"/>
      <c r="M43" s="108"/>
      <c r="N43" s="108"/>
      <c r="O43" s="108"/>
      <c r="P43" s="108"/>
      <c r="Q43" s="108"/>
      <c r="R43" s="108"/>
      <c r="S43" s="108"/>
      <c r="T43" s="108"/>
      <c r="U43" s="108"/>
      <c r="V43" s="108"/>
      <c r="W43" s="108"/>
      <c r="X43" s="108"/>
      <c r="Y43" s="108"/>
      <c r="Z43" s="108"/>
      <c r="AA43" s="96"/>
      <c r="AB43" s="96"/>
      <c r="AC43" s="96"/>
      <c r="AD43" s="96"/>
    </row>
    <row r="44" spans="1:30" ht="15.75" customHeight="1" x14ac:dyDescent="0.2">
      <c r="A44" s="96"/>
      <c r="B44" s="108"/>
      <c r="C44" s="108"/>
      <c r="D44" s="108"/>
      <c r="E44" s="109"/>
      <c r="F44" s="110"/>
      <c r="G44" s="109"/>
      <c r="H44" s="110"/>
      <c r="I44" s="109"/>
      <c r="J44" s="110"/>
      <c r="K44" s="109"/>
      <c r="L44" s="110"/>
      <c r="M44" s="108"/>
      <c r="N44" s="108"/>
      <c r="O44" s="108"/>
      <c r="P44" s="108"/>
      <c r="Q44" s="108"/>
      <c r="R44" s="108"/>
      <c r="S44" s="108"/>
      <c r="T44" s="108"/>
      <c r="U44" s="108"/>
      <c r="V44" s="108"/>
      <c r="W44" s="108"/>
      <c r="X44" s="108"/>
      <c r="Y44" s="108"/>
      <c r="Z44" s="108"/>
      <c r="AA44" s="96"/>
      <c r="AB44" s="96"/>
      <c r="AC44" s="96"/>
      <c r="AD44" s="96"/>
    </row>
    <row r="45" spans="1:30" ht="15.75" customHeight="1" x14ac:dyDescent="0.2">
      <c r="A45" s="96"/>
      <c r="B45" s="108"/>
      <c r="C45" s="108"/>
      <c r="D45" s="108"/>
      <c r="E45" s="109"/>
      <c r="F45" s="110"/>
      <c r="G45" s="109"/>
      <c r="H45" s="110"/>
      <c r="I45" s="109"/>
      <c r="J45" s="110"/>
      <c r="K45" s="109"/>
      <c r="L45" s="110"/>
      <c r="M45" s="108"/>
      <c r="N45" s="108"/>
      <c r="O45" s="108"/>
      <c r="P45" s="108"/>
      <c r="Q45" s="108"/>
      <c r="R45" s="108"/>
      <c r="S45" s="108"/>
      <c r="T45" s="108"/>
      <c r="U45" s="108"/>
      <c r="V45" s="108"/>
      <c r="W45" s="108"/>
      <c r="X45" s="108"/>
      <c r="Y45" s="108"/>
      <c r="Z45" s="108"/>
      <c r="AA45" s="96"/>
      <c r="AB45" s="96"/>
      <c r="AC45" s="96"/>
      <c r="AD45" s="96"/>
    </row>
    <row r="46" spans="1:30" ht="15.75" customHeight="1" x14ac:dyDescent="0.2">
      <c r="A46" s="96"/>
      <c r="B46" s="108"/>
      <c r="C46" s="108"/>
      <c r="D46" s="108"/>
      <c r="E46" s="109"/>
      <c r="F46" s="110"/>
      <c r="G46" s="109"/>
      <c r="H46" s="110"/>
      <c r="I46" s="109"/>
      <c r="J46" s="110"/>
      <c r="K46" s="109"/>
      <c r="L46" s="110"/>
      <c r="M46" s="108"/>
      <c r="N46" s="108"/>
      <c r="O46" s="108"/>
      <c r="P46" s="108"/>
      <c r="Q46" s="108"/>
      <c r="R46" s="108"/>
      <c r="S46" s="108"/>
      <c r="T46" s="108"/>
      <c r="U46" s="108"/>
      <c r="V46" s="108"/>
      <c r="W46" s="108"/>
      <c r="X46" s="108"/>
      <c r="Y46" s="108"/>
      <c r="Z46" s="108"/>
      <c r="AA46" s="96"/>
      <c r="AB46" s="96"/>
      <c r="AC46" s="96"/>
      <c r="AD46" s="96"/>
    </row>
    <row r="47" spans="1:30" ht="15.75" customHeight="1" x14ac:dyDescent="0.2">
      <c r="A47" s="96"/>
      <c r="B47" s="108"/>
      <c r="C47" s="108"/>
      <c r="D47" s="108"/>
      <c r="E47" s="109"/>
      <c r="F47" s="110"/>
      <c r="G47" s="109"/>
      <c r="H47" s="110"/>
      <c r="I47" s="109"/>
      <c r="J47" s="110"/>
      <c r="K47" s="109"/>
      <c r="L47" s="110"/>
      <c r="M47" s="108"/>
      <c r="N47" s="108"/>
      <c r="O47" s="108"/>
      <c r="P47" s="108"/>
      <c r="Q47" s="108"/>
      <c r="R47" s="108"/>
      <c r="S47" s="108"/>
      <c r="T47" s="108"/>
      <c r="U47" s="108"/>
      <c r="V47" s="108"/>
      <c r="W47" s="108"/>
      <c r="X47" s="108"/>
      <c r="Y47" s="108"/>
      <c r="Z47" s="108"/>
      <c r="AA47" s="96"/>
      <c r="AB47" s="96"/>
      <c r="AC47" s="96"/>
      <c r="AD47" s="96"/>
    </row>
    <row r="48" spans="1:30" ht="15.75" customHeight="1" x14ac:dyDescent="0.2">
      <c r="B48"/>
      <c r="C48"/>
      <c r="D48"/>
      <c r="E48" s="11"/>
      <c r="F48" s="74"/>
      <c r="G48" s="11"/>
      <c r="H48" s="74"/>
      <c r="I48" s="11"/>
      <c r="J48" s="74"/>
      <c r="K48" s="11"/>
      <c r="L48" s="74"/>
      <c r="M48"/>
      <c r="N48"/>
      <c r="O48"/>
      <c r="P48"/>
      <c r="Q48"/>
      <c r="R48"/>
      <c r="S48"/>
      <c r="T48"/>
      <c r="U48"/>
      <c r="V48"/>
      <c r="W48"/>
      <c r="X48"/>
      <c r="Y48"/>
      <c r="Z48"/>
    </row>
    <row r="49" spans="2:26" ht="15.75" customHeight="1" x14ac:dyDescent="0.2">
      <c r="B49"/>
      <c r="C49"/>
      <c r="D49"/>
      <c r="E49" s="11"/>
      <c r="F49" s="74"/>
      <c r="G49" s="11"/>
      <c r="H49" s="74"/>
      <c r="I49" s="11"/>
      <c r="J49" s="74"/>
      <c r="K49" s="11"/>
      <c r="L49" s="74"/>
      <c r="M49"/>
      <c r="N49"/>
      <c r="O49"/>
      <c r="P49"/>
      <c r="Q49"/>
      <c r="R49"/>
      <c r="S49"/>
      <c r="T49"/>
      <c r="U49"/>
      <c r="V49"/>
      <c r="W49"/>
      <c r="X49"/>
      <c r="Y49"/>
      <c r="Z49"/>
    </row>
    <row r="50" spans="2:26" ht="15.75" customHeight="1" x14ac:dyDescent="0.2">
      <c r="B50"/>
      <c r="C50"/>
      <c r="D50"/>
      <c r="E50" s="11"/>
      <c r="F50" s="74"/>
      <c r="G50" s="11"/>
      <c r="H50" s="74"/>
      <c r="I50" s="11"/>
      <c r="J50" s="74"/>
      <c r="K50" s="11"/>
      <c r="L50" s="74"/>
      <c r="M50"/>
      <c r="N50"/>
      <c r="O50"/>
      <c r="P50"/>
      <c r="Q50"/>
      <c r="R50"/>
      <c r="S50"/>
      <c r="T50"/>
      <c r="U50"/>
      <c r="V50"/>
      <c r="W50"/>
      <c r="X50"/>
      <c r="Y50"/>
      <c r="Z50"/>
    </row>
    <row r="51" spans="2:26" ht="15.75" customHeight="1" x14ac:dyDescent="0.2">
      <c r="B51"/>
      <c r="C51"/>
      <c r="D51"/>
      <c r="E51" s="11"/>
      <c r="F51" s="74"/>
      <c r="G51" s="11"/>
      <c r="H51" s="74"/>
      <c r="I51" s="11"/>
      <c r="J51" s="74"/>
      <c r="K51" s="11"/>
      <c r="L51" s="74"/>
      <c r="M51"/>
      <c r="N51"/>
      <c r="O51"/>
      <c r="P51"/>
      <c r="Q51"/>
      <c r="R51"/>
      <c r="S51"/>
      <c r="T51"/>
      <c r="U51"/>
      <c r="V51"/>
      <c r="W51"/>
      <c r="X51"/>
      <c r="Y51"/>
      <c r="Z51"/>
    </row>
    <row r="52" spans="2:26" ht="15.75" customHeight="1" x14ac:dyDescent="0.2">
      <c r="B52"/>
      <c r="C52"/>
      <c r="D52"/>
      <c r="E52" s="11"/>
      <c r="F52" s="74"/>
      <c r="G52" s="11"/>
      <c r="H52" s="74"/>
      <c r="I52" s="11"/>
      <c r="J52" s="74"/>
      <c r="K52" s="11"/>
      <c r="L52" s="74"/>
      <c r="M52"/>
      <c r="N52"/>
      <c r="O52"/>
      <c r="P52"/>
      <c r="Q52"/>
      <c r="R52"/>
      <c r="S52"/>
      <c r="T52"/>
      <c r="U52"/>
      <c r="V52"/>
      <c r="W52"/>
      <c r="X52"/>
      <c r="Y52"/>
      <c r="Z52"/>
    </row>
    <row r="53" spans="2:26" ht="15.75" customHeight="1" x14ac:dyDescent="0.2">
      <c r="B53"/>
      <c r="C53"/>
      <c r="D53"/>
      <c r="E53" s="11"/>
      <c r="F53" s="74"/>
      <c r="G53" s="11"/>
      <c r="H53" s="74"/>
      <c r="I53" s="11"/>
      <c r="J53" s="74"/>
      <c r="K53" s="11"/>
      <c r="L53" s="74"/>
      <c r="M53"/>
      <c r="N53"/>
      <c r="O53"/>
      <c r="P53"/>
      <c r="Q53"/>
      <c r="R53"/>
      <c r="S53"/>
      <c r="T53"/>
      <c r="U53"/>
      <c r="V53"/>
      <c r="W53"/>
      <c r="X53"/>
      <c r="Y53"/>
      <c r="Z53"/>
    </row>
    <row r="54" spans="2:26" ht="15.75" customHeight="1" x14ac:dyDescent="0.2">
      <c r="B54"/>
      <c r="C54"/>
      <c r="D54"/>
      <c r="E54" s="11"/>
      <c r="F54" s="74"/>
      <c r="G54" s="11"/>
      <c r="H54" s="74"/>
      <c r="I54" s="11"/>
      <c r="J54" s="74"/>
      <c r="K54" s="11"/>
      <c r="L54" s="74"/>
      <c r="M54"/>
      <c r="N54"/>
      <c r="O54"/>
      <c r="P54"/>
      <c r="Q54"/>
      <c r="R54"/>
      <c r="S54"/>
      <c r="T54"/>
      <c r="U54"/>
      <c r="V54"/>
      <c r="W54"/>
      <c r="X54"/>
      <c r="Y54"/>
      <c r="Z54"/>
    </row>
    <row r="55" spans="2:26" ht="15.75" customHeight="1" x14ac:dyDescent="0.2">
      <c r="B55"/>
      <c r="C55"/>
      <c r="D55"/>
      <c r="E55" s="11"/>
      <c r="F55" s="74"/>
      <c r="G55" s="11"/>
      <c r="H55" s="74"/>
      <c r="I55" s="11"/>
      <c r="J55" s="74"/>
      <c r="K55" s="11"/>
      <c r="L55" s="74"/>
      <c r="M55"/>
      <c r="N55"/>
      <c r="O55"/>
      <c r="P55"/>
      <c r="Q55"/>
      <c r="R55"/>
      <c r="S55"/>
      <c r="T55"/>
      <c r="U55"/>
      <c r="V55"/>
      <c r="W55"/>
      <c r="X55"/>
      <c r="Y55"/>
      <c r="Z55"/>
    </row>
    <row r="56" spans="2:26" ht="15.75" customHeight="1" x14ac:dyDescent="0.2">
      <c r="B56"/>
      <c r="C56"/>
      <c r="D56"/>
      <c r="E56"/>
      <c r="F56"/>
      <c r="G56"/>
      <c r="H56"/>
      <c r="I56"/>
      <c r="J56"/>
      <c r="K56"/>
      <c r="L56"/>
      <c r="M56"/>
      <c r="N56"/>
      <c r="O56"/>
      <c r="P56"/>
      <c r="Q56"/>
      <c r="R56"/>
      <c r="S56"/>
      <c r="T56"/>
      <c r="U56"/>
      <c r="V56"/>
      <c r="W56"/>
      <c r="X56"/>
      <c r="Y56"/>
      <c r="Z56"/>
    </row>
    <row r="57" spans="2:26" ht="15.75" customHeight="1" x14ac:dyDescent="0.2">
      <c r="B57"/>
      <c r="C57"/>
      <c r="D57"/>
      <c r="E57"/>
      <c r="F57"/>
      <c r="G57"/>
      <c r="H57"/>
      <c r="I57"/>
      <c r="J57"/>
      <c r="K57"/>
      <c r="L57"/>
      <c r="M57"/>
      <c r="N57"/>
      <c r="O57"/>
      <c r="P57"/>
      <c r="Q57"/>
      <c r="R57"/>
      <c r="S57"/>
      <c r="T57"/>
      <c r="U57"/>
      <c r="V57"/>
      <c r="W57"/>
      <c r="X57"/>
      <c r="Y57"/>
      <c r="Z57"/>
    </row>
    <row r="58" spans="2:26" ht="15.75" customHeight="1" x14ac:dyDescent="0.2">
      <c r="B58"/>
      <c r="C58"/>
      <c r="D58"/>
      <c r="E58"/>
      <c r="F58"/>
      <c r="G58"/>
      <c r="H58"/>
      <c r="I58"/>
      <c r="J58"/>
      <c r="K58"/>
      <c r="L58"/>
      <c r="M58"/>
      <c r="N58"/>
      <c r="O58"/>
      <c r="P58"/>
      <c r="Q58"/>
      <c r="R58"/>
      <c r="S58"/>
      <c r="T58"/>
      <c r="U58"/>
      <c r="V58"/>
      <c r="W58"/>
      <c r="X58"/>
      <c r="Y58"/>
      <c r="Z58"/>
    </row>
    <row r="59" spans="2:26" ht="15.75" customHeight="1" x14ac:dyDescent="0.2">
      <c r="B59"/>
      <c r="C59"/>
      <c r="D59"/>
      <c r="E59"/>
      <c r="F59"/>
      <c r="G59"/>
      <c r="H59"/>
      <c r="I59"/>
      <c r="J59"/>
      <c r="K59"/>
      <c r="L59"/>
      <c r="M59"/>
      <c r="N59"/>
      <c r="O59"/>
      <c r="P59"/>
      <c r="Q59"/>
      <c r="R59"/>
      <c r="S59"/>
      <c r="T59"/>
      <c r="U59"/>
      <c r="V59"/>
      <c r="W59"/>
      <c r="X59"/>
      <c r="Y59"/>
      <c r="Z59"/>
    </row>
    <row r="60" spans="2:26" ht="15.75" customHeight="1" x14ac:dyDescent="0.2">
      <c r="B60"/>
      <c r="C60"/>
      <c r="D60"/>
      <c r="E60"/>
      <c r="F60"/>
      <c r="G60"/>
      <c r="H60"/>
      <c r="I60"/>
      <c r="J60"/>
      <c r="K60"/>
      <c r="L60"/>
      <c r="M60"/>
      <c r="N60"/>
      <c r="O60"/>
      <c r="P60"/>
      <c r="Q60"/>
      <c r="R60"/>
      <c r="S60"/>
      <c r="T60"/>
      <c r="U60"/>
      <c r="V60"/>
      <c r="W60"/>
      <c r="X60"/>
      <c r="Y60"/>
      <c r="Z60"/>
    </row>
    <row r="61" spans="2:26" ht="15.75" customHeight="1" x14ac:dyDescent="0.2">
      <c r="B61"/>
      <c r="C61"/>
      <c r="D61"/>
      <c r="E61"/>
      <c r="F61"/>
      <c r="G61"/>
      <c r="H61"/>
      <c r="I61"/>
      <c r="J61"/>
      <c r="K61"/>
      <c r="L61"/>
      <c r="M61"/>
      <c r="N61"/>
      <c r="O61"/>
      <c r="P61"/>
      <c r="Q61"/>
      <c r="R61"/>
      <c r="S61"/>
      <c r="T61"/>
      <c r="U61"/>
      <c r="V61"/>
      <c r="W61"/>
      <c r="X61"/>
      <c r="Y61"/>
      <c r="Z61"/>
    </row>
    <row r="62" spans="2:26" ht="15.75" customHeight="1" x14ac:dyDescent="0.2">
      <c r="B62"/>
      <c r="C62"/>
      <c r="D62"/>
      <c r="E62"/>
      <c r="F62"/>
      <c r="G62"/>
      <c r="H62"/>
      <c r="I62"/>
      <c r="J62"/>
      <c r="K62"/>
      <c r="L62"/>
      <c r="M62"/>
      <c r="N62"/>
      <c r="O62"/>
      <c r="P62"/>
      <c r="Q62"/>
      <c r="R62"/>
      <c r="S62"/>
      <c r="T62"/>
      <c r="U62"/>
      <c r="V62"/>
      <c r="W62"/>
      <c r="X62"/>
      <c r="Y62"/>
      <c r="Z62"/>
    </row>
    <row r="63" spans="2:26" ht="15.75" customHeight="1" x14ac:dyDescent="0.2">
      <c r="B63"/>
      <c r="C63"/>
      <c r="D63"/>
      <c r="E63"/>
      <c r="F63"/>
      <c r="G63"/>
      <c r="H63"/>
      <c r="I63"/>
      <c r="J63"/>
      <c r="K63"/>
      <c r="L63"/>
      <c r="M63"/>
      <c r="N63"/>
      <c r="O63"/>
      <c r="P63"/>
      <c r="Q63"/>
      <c r="R63"/>
      <c r="S63"/>
      <c r="T63"/>
      <c r="U63"/>
      <c r="V63"/>
      <c r="W63"/>
      <c r="X63"/>
      <c r="Y63"/>
      <c r="Z63"/>
    </row>
    <row r="64" spans="2:26" ht="15.75" customHeight="1" x14ac:dyDescent="0.2">
      <c r="B64"/>
      <c r="C64"/>
      <c r="D64"/>
      <c r="E64"/>
      <c r="F64"/>
      <c r="G64"/>
      <c r="H64"/>
      <c r="I64"/>
      <c r="J64"/>
      <c r="K64"/>
      <c r="L64"/>
      <c r="M64"/>
      <c r="N64"/>
      <c r="O64"/>
      <c r="P64"/>
      <c r="Q64"/>
      <c r="R64"/>
      <c r="S64"/>
      <c r="T64"/>
      <c r="U64"/>
      <c r="V64"/>
      <c r="W64"/>
      <c r="X64"/>
      <c r="Y64"/>
      <c r="Z64"/>
    </row>
    <row r="65" spans="2:26" ht="15.75" customHeight="1" x14ac:dyDescent="0.2">
      <c r="B65"/>
      <c r="C65"/>
      <c r="D65"/>
      <c r="E65"/>
      <c r="F65"/>
      <c r="G65"/>
      <c r="H65"/>
      <c r="I65"/>
      <c r="J65"/>
      <c r="K65"/>
      <c r="L65"/>
      <c r="M65"/>
      <c r="N65"/>
      <c r="O65"/>
      <c r="P65"/>
      <c r="Q65"/>
      <c r="R65"/>
      <c r="S65"/>
      <c r="T65"/>
      <c r="U65"/>
      <c r="V65"/>
      <c r="W65"/>
      <c r="X65"/>
      <c r="Y65"/>
      <c r="Z65"/>
    </row>
    <row r="66" spans="2:26" ht="15.75" customHeight="1" x14ac:dyDescent="0.2">
      <c r="B66"/>
      <c r="C66"/>
      <c r="D66"/>
      <c r="E66"/>
      <c r="F66"/>
      <c r="G66"/>
      <c r="H66"/>
      <c r="I66"/>
      <c r="J66"/>
      <c r="K66"/>
      <c r="L66"/>
      <c r="M66"/>
      <c r="N66"/>
      <c r="O66"/>
      <c r="P66"/>
      <c r="Q66"/>
      <c r="R66"/>
      <c r="S66"/>
      <c r="T66"/>
      <c r="U66"/>
      <c r="V66"/>
      <c r="W66"/>
      <c r="X66"/>
      <c r="Y66"/>
      <c r="Z66"/>
    </row>
    <row r="67" spans="2:26" ht="15.75" customHeight="1" x14ac:dyDescent="0.2">
      <c r="B67"/>
      <c r="C67"/>
      <c r="D67"/>
      <c r="E67"/>
      <c r="F67"/>
      <c r="G67"/>
      <c r="H67"/>
      <c r="I67"/>
      <c r="J67"/>
      <c r="K67"/>
      <c r="L67"/>
      <c r="M67"/>
      <c r="N67"/>
      <c r="O67"/>
      <c r="P67"/>
      <c r="Q67"/>
      <c r="R67"/>
      <c r="S67"/>
      <c r="T67"/>
      <c r="U67"/>
      <c r="V67"/>
      <c r="W67"/>
      <c r="X67"/>
      <c r="Y67"/>
      <c r="Z67"/>
    </row>
    <row r="68" spans="2:26" ht="15.75" customHeight="1" x14ac:dyDescent="0.2">
      <c r="B68"/>
      <c r="C68"/>
      <c r="D68"/>
      <c r="E68"/>
      <c r="F68"/>
      <c r="G68"/>
      <c r="H68"/>
      <c r="I68"/>
      <c r="J68"/>
      <c r="K68"/>
      <c r="L68"/>
      <c r="M68"/>
      <c r="N68"/>
      <c r="O68"/>
      <c r="P68"/>
      <c r="Q68"/>
      <c r="R68"/>
      <c r="S68"/>
      <c r="T68"/>
      <c r="U68"/>
      <c r="V68"/>
      <c r="W68"/>
      <c r="X68"/>
      <c r="Y68"/>
      <c r="Z68"/>
    </row>
    <row r="69" spans="2:26" ht="15.75" customHeight="1" x14ac:dyDescent="0.2">
      <c r="B69"/>
      <c r="C69"/>
      <c r="D69"/>
      <c r="E69"/>
      <c r="F69"/>
      <c r="G69"/>
      <c r="H69"/>
      <c r="I69"/>
      <c r="J69"/>
      <c r="K69"/>
      <c r="L69"/>
      <c r="M69"/>
      <c r="N69"/>
      <c r="O69"/>
      <c r="P69"/>
      <c r="Q69"/>
      <c r="R69"/>
      <c r="S69"/>
      <c r="T69"/>
      <c r="U69"/>
      <c r="V69"/>
      <c r="W69"/>
      <c r="X69"/>
      <c r="Y69"/>
      <c r="Z69"/>
    </row>
    <row r="70" spans="2:26" ht="15.75" customHeight="1" x14ac:dyDescent="0.2">
      <c r="B70"/>
      <c r="C70"/>
      <c r="D70"/>
      <c r="E70"/>
      <c r="F70"/>
      <c r="G70"/>
      <c r="H70"/>
      <c r="I70"/>
      <c r="J70"/>
      <c r="K70"/>
      <c r="L70"/>
      <c r="M70"/>
      <c r="N70"/>
      <c r="O70"/>
      <c r="P70"/>
      <c r="Q70"/>
      <c r="R70"/>
      <c r="S70"/>
      <c r="T70"/>
      <c r="U70"/>
      <c r="V70"/>
      <c r="W70"/>
      <c r="X70"/>
      <c r="Y70"/>
      <c r="Z70"/>
    </row>
    <row r="71" spans="2:26" ht="15.75" customHeight="1" x14ac:dyDescent="0.2">
      <c r="B71"/>
      <c r="C71"/>
      <c r="D71"/>
      <c r="E71"/>
      <c r="F71"/>
      <c r="G71"/>
      <c r="H71"/>
      <c r="I71"/>
      <c r="J71"/>
      <c r="K71"/>
      <c r="L71"/>
      <c r="M71"/>
      <c r="N71"/>
      <c r="O71"/>
      <c r="P71"/>
      <c r="Q71"/>
      <c r="R71"/>
      <c r="S71"/>
      <c r="T71"/>
      <c r="U71"/>
      <c r="V71"/>
      <c r="W71"/>
      <c r="X71"/>
      <c r="Y71"/>
      <c r="Z71"/>
    </row>
    <row r="72" spans="2:26" ht="15.75" customHeight="1" x14ac:dyDescent="0.2">
      <c r="B72"/>
      <c r="C72"/>
      <c r="D72"/>
      <c r="E72"/>
      <c r="F72"/>
      <c r="G72"/>
      <c r="H72"/>
      <c r="I72"/>
      <c r="J72"/>
      <c r="K72"/>
      <c r="L72"/>
      <c r="M72"/>
      <c r="N72"/>
      <c r="O72"/>
      <c r="P72"/>
      <c r="Q72"/>
      <c r="R72"/>
      <c r="S72"/>
      <c r="T72"/>
      <c r="U72"/>
      <c r="V72"/>
      <c r="W72"/>
      <c r="X72"/>
      <c r="Y72"/>
      <c r="Z72"/>
    </row>
    <row r="73" spans="2:26" ht="15.75" customHeight="1" x14ac:dyDescent="0.2">
      <c r="B73"/>
      <c r="C73"/>
      <c r="D73"/>
      <c r="E73"/>
      <c r="F73"/>
      <c r="G73"/>
      <c r="H73"/>
      <c r="I73"/>
      <c r="J73"/>
      <c r="K73"/>
      <c r="L73"/>
      <c r="M73"/>
      <c r="N73"/>
      <c r="O73"/>
      <c r="P73"/>
      <c r="Q73"/>
      <c r="R73"/>
      <c r="S73"/>
      <c r="T73"/>
      <c r="U73"/>
      <c r="V73"/>
      <c r="W73"/>
      <c r="X73"/>
      <c r="Y73"/>
      <c r="Z73"/>
    </row>
    <row r="74" spans="2:26" ht="15.75" customHeight="1" x14ac:dyDescent="0.2">
      <c r="B74"/>
      <c r="C74"/>
      <c r="D74"/>
      <c r="E74"/>
      <c r="F74"/>
      <c r="G74"/>
      <c r="H74"/>
      <c r="I74"/>
      <c r="J74"/>
      <c r="K74"/>
      <c r="L74"/>
      <c r="M74"/>
      <c r="N74"/>
      <c r="O74"/>
      <c r="P74"/>
      <c r="Q74"/>
      <c r="R74"/>
      <c r="S74"/>
      <c r="T74"/>
      <c r="U74"/>
      <c r="V74"/>
      <c r="W74"/>
      <c r="X74"/>
      <c r="Y74"/>
      <c r="Z74"/>
    </row>
    <row r="75" spans="2:26" ht="15.75" customHeight="1" x14ac:dyDescent="0.2">
      <c r="B75"/>
      <c r="C75"/>
      <c r="D75"/>
      <c r="E75"/>
      <c r="F75"/>
      <c r="G75"/>
      <c r="H75"/>
      <c r="I75"/>
      <c r="J75"/>
      <c r="K75"/>
      <c r="L75"/>
      <c r="M75"/>
      <c r="N75"/>
      <c r="O75"/>
      <c r="P75"/>
      <c r="Q75"/>
      <c r="R75"/>
      <c r="S75"/>
      <c r="T75"/>
      <c r="U75"/>
      <c r="V75"/>
      <c r="W75"/>
      <c r="X75"/>
      <c r="Y75"/>
      <c r="Z75"/>
    </row>
    <row r="76" spans="2:26" ht="15.75" customHeight="1" x14ac:dyDescent="0.2">
      <c r="B76"/>
      <c r="C76"/>
      <c r="D76"/>
      <c r="E76"/>
      <c r="F76"/>
      <c r="G76"/>
      <c r="H76"/>
      <c r="I76"/>
      <c r="J76"/>
      <c r="K76"/>
      <c r="L76"/>
      <c r="M76"/>
      <c r="N76"/>
      <c r="O76"/>
      <c r="P76"/>
      <c r="Q76"/>
      <c r="R76"/>
      <c r="S76"/>
      <c r="T76"/>
      <c r="U76"/>
      <c r="V76"/>
      <c r="W76"/>
      <c r="X76"/>
      <c r="Y76"/>
      <c r="Z76"/>
    </row>
    <row r="77" spans="2:26" ht="15.75" customHeight="1" x14ac:dyDescent="0.2">
      <c r="B77"/>
      <c r="C77"/>
      <c r="D77"/>
      <c r="E77"/>
      <c r="F77"/>
      <c r="G77"/>
      <c r="H77"/>
      <c r="I77"/>
      <c r="J77"/>
      <c r="K77"/>
      <c r="L77"/>
      <c r="M77"/>
      <c r="N77"/>
      <c r="O77"/>
      <c r="P77"/>
      <c r="Q77"/>
      <c r="R77"/>
      <c r="S77"/>
      <c r="T77"/>
      <c r="U77"/>
      <c r="V77"/>
      <c r="W77"/>
      <c r="X77"/>
      <c r="Y77"/>
      <c r="Z77"/>
    </row>
    <row r="78" spans="2:26" ht="15.75" customHeight="1" x14ac:dyDescent="0.2">
      <c r="B78"/>
      <c r="C78"/>
      <c r="D78"/>
      <c r="E78"/>
      <c r="F78"/>
      <c r="G78"/>
      <c r="H78"/>
      <c r="I78"/>
      <c r="J78"/>
      <c r="K78"/>
      <c r="L78"/>
      <c r="M78"/>
      <c r="N78"/>
      <c r="O78"/>
      <c r="P78"/>
      <c r="Q78"/>
      <c r="R78"/>
      <c r="S78"/>
      <c r="T78"/>
      <c r="U78"/>
      <c r="V78"/>
      <c r="W78"/>
      <c r="X78"/>
      <c r="Y78"/>
      <c r="Z78"/>
    </row>
    <row r="79" spans="2:26" ht="15.75" customHeight="1" x14ac:dyDescent="0.2">
      <c r="B79"/>
      <c r="C79"/>
      <c r="D79"/>
      <c r="E79"/>
      <c r="F79"/>
      <c r="G79"/>
      <c r="H79"/>
      <c r="I79"/>
      <c r="J79"/>
      <c r="K79"/>
      <c r="L79"/>
      <c r="M79"/>
      <c r="N79"/>
      <c r="O79"/>
      <c r="P79"/>
      <c r="Q79"/>
      <c r="R79"/>
      <c r="S79"/>
      <c r="T79"/>
      <c r="U79"/>
      <c r="V79"/>
      <c r="W79"/>
      <c r="X79"/>
      <c r="Y79"/>
      <c r="Z79"/>
    </row>
    <row r="80" spans="2:26" ht="15.75" customHeight="1" x14ac:dyDescent="0.2">
      <c r="B80"/>
      <c r="C80"/>
      <c r="D80"/>
      <c r="E80"/>
      <c r="F80"/>
      <c r="G80"/>
      <c r="H80"/>
      <c r="I80"/>
      <c r="J80"/>
      <c r="K80"/>
      <c r="L80"/>
      <c r="M80"/>
      <c r="N80"/>
      <c r="O80"/>
      <c r="P80"/>
      <c r="Q80"/>
      <c r="R80"/>
      <c r="S80"/>
      <c r="T80"/>
      <c r="U80"/>
      <c r="V80"/>
      <c r="W80"/>
      <c r="X80"/>
      <c r="Y80"/>
      <c r="Z80"/>
    </row>
    <row r="81" spans="2:26" ht="15.75" customHeight="1" x14ac:dyDescent="0.2">
      <c r="B81"/>
      <c r="C81"/>
      <c r="D81"/>
      <c r="E81"/>
      <c r="F81"/>
      <c r="G81"/>
      <c r="H81"/>
      <c r="I81"/>
      <c r="J81"/>
      <c r="K81"/>
      <c r="L81"/>
      <c r="M81"/>
      <c r="N81"/>
      <c r="O81"/>
      <c r="P81"/>
      <c r="Q81"/>
      <c r="R81"/>
      <c r="S81"/>
      <c r="T81"/>
      <c r="U81"/>
      <c r="V81"/>
      <c r="W81"/>
      <c r="X81"/>
      <c r="Y81"/>
      <c r="Z81"/>
    </row>
    <row r="82" spans="2:26" ht="15.75" customHeight="1" x14ac:dyDescent="0.2">
      <c r="B82"/>
      <c r="C82"/>
      <c r="D82"/>
      <c r="E82"/>
      <c r="F82"/>
      <c r="G82"/>
      <c r="H82"/>
      <c r="I82"/>
      <c r="J82"/>
      <c r="K82"/>
      <c r="L82"/>
      <c r="M82"/>
      <c r="N82"/>
      <c r="O82"/>
      <c r="P82"/>
      <c r="Q82"/>
      <c r="R82"/>
      <c r="S82"/>
      <c r="T82"/>
      <c r="U82"/>
      <c r="V82"/>
      <c r="W82"/>
      <c r="X82"/>
      <c r="Y82"/>
      <c r="Z82"/>
    </row>
    <row r="83" spans="2:26" ht="15.75" customHeight="1" x14ac:dyDescent="0.2">
      <c r="B83"/>
      <c r="C83"/>
      <c r="D83"/>
      <c r="E83"/>
      <c r="F83"/>
      <c r="G83"/>
      <c r="H83"/>
      <c r="I83"/>
      <c r="J83"/>
      <c r="K83"/>
      <c r="L83"/>
      <c r="M83"/>
      <c r="N83"/>
      <c r="O83"/>
      <c r="P83"/>
      <c r="Q83"/>
      <c r="R83"/>
      <c r="S83"/>
      <c r="T83"/>
      <c r="U83"/>
      <c r="V83"/>
      <c r="W83"/>
      <c r="X83"/>
      <c r="Y83"/>
      <c r="Z83"/>
    </row>
    <row r="84" spans="2:26" ht="15.75" customHeight="1" x14ac:dyDescent="0.2">
      <c r="B84"/>
      <c r="C84"/>
      <c r="D84"/>
      <c r="E84"/>
      <c r="F84"/>
      <c r="G84"/>
      <c r="H84"/>
      <c r="I84"/>
      <c r="J84"/>
      <c r="K84"/>
      <c r="L84"/>
      <c r="M84"/>
      <c r="N84"/>
      <c r="O84"/>
      <c r="P84"/>
      <c r="Q84"/>
      <c r="R84"/>
      <c r="S84"/>
      <c r="T84"/>
      <c r="U84"/>
      <c r="V84"/>
      <c r="W84"/>
      <c r="X84"/>
      <c r="Y84"/>
      <c r="Z84"/>
    </row>
    <row r="85" spans="2:26" ht="15.75" customHeight="1" x14ac:dyDescent="0.2">
      <c r="B85"/>
      <c r="C85"/>
      <c r="D85"/>
      <c r="E85"/>
      <c r="F85"/>
      <c r="G85"/>
      <c r="H85"/>
      <c r="I85"/>
      <c r="J85"/>
      <c r="K85"/>
      <c r="L85"/>
      <c r="M85"/>
      <c r="N85"/>
      <c r="O85"/>
      <c r="P85"/>
      <c r="Q85"/>
      <c r="R85"/>
      <c r="S85"/>
      <c r="T85"/>
      <c r="U85"/>
      <c r="V85"/>
      <c r="W85"/>
      <c r="X85"/>
      <c r="Y85"/>
      <c r="Z85"/>
    </row>
    <row r="86" spans="2:26" ht="15.75" customHeight="1" x14ac:dyDescent="0.2">
      <c r="B86"/>
      <c r="C86"/>
      <c r="D86"/>
      <c r="E86"/>
      <c r="F86"/>
      <c r="G86"/>
      <c r="H86"/>
      <c r="I86"/>
      <c r="J86"/>
      <c r="K86"/>
      <c r="L86"/>
      <c r="M86"/>
      <c r="N86"/>
      <c r="O86"/>
      <c r="P86"/>
      <c r="Q86"/>
      <c r="R86"/>
      <c r="S86"/>
      <c r="T86"/>
      <c r="U86"/>
      <c r="V86"/>
      <c r="W86"/>
      <c r="X86"/>
      <c r="Y86"/>
      <c r="Z86"/>
    </row>
    <row r="87" spans="2:26" ht="15.75" customHeight="1" x14ac:dyDescent="0.2">
      <c r="B87"/>
      <c r="C87"/>
      <c r="D87"/>
      <c r="E87"/>
      <c r="F87"/>
      <c r="G87"/>
      <c r="H87"/>
      <c r="I87"/>
      <c r="J87"/>
      <c r="K87"/>
      <c r="L87"/>
      <c r="M87"/>
      <c r="N87"/>
      <c r="O87"/>
      <c r="P87"/>
      <c r="Q87"/>
      <c r="R87"/>
      <c r="S87"/>
      <c r="T87"/>
      <c r="U87"/>
      <c r="V87"/>
      <c r="W87"/>
      <c r="X87"/>
      <c r="Y87"/>
      <c r="Z87"/>
    </row>
    <row r="88" spans="2:26" ht="15.75" customHeight="1" x14ac:dyDescent="0.2">
      <c r="B88"/>
      <c r="C88"/>
      <c r="D88"/>
      <c r="E88"/>
      <c r="F88"/>
      <c r="G88"/>
      <c r="H88"/>
      <c r="I88"/>
      <c r="J88"/>
      <c r="K88"/>
      <c r="L88"/>
      <c r="M88"/>
      <c r="N88"/>
      <c r="O88"/>
      <c r="P88"/>
      <c r="Q88"/>
      <c r="R88"/>
      <c r="S88"/>
      <c r="T88"/>
      <c r="U88"/>
      <c r="V88"/>
      <c r="W88"/>
      <c r="X88"/>
      <c r="Y88"/>
      <c r="Z88"/>
    </row>
    <row r="89" spans="2:26" ht="15.75" customHeight="1" x14ac:dyDescent="0.2">
      <c r="B89"/>
      <c r="C89"/>
      <c r="D89"/>
      <c r="E89"/>
      <c r="F89"/>
      <c r="G89"/>
      <c r="H89"/>
      <c r="I89"/>
      <c r="J89"/>
      <c r="K89"/>
      <c r="L89"/>
      <c r="M89"/>
      <c r="N89"/>
      <c r="O89"/>
      <c r="P89"/>
      <c r="Q89"/>
      <c r="R89"/>
      <c r="S89"/>
      <c r="T89"/>
      <c r="U89"/>
      <c r="V89"/>
      <c r="W89"/>
      <c r="X89"/>
      <c r="Y89"/>
      <c r="Z89"/>
    </row>
    <row r="90" spans="2:26" ht="15.75" customHeight="1" x14ac:dyDescent="0.2">
      <c r="B90"/>
      <c r="C90"/>
      <c r="D90"/>
      <c r="E90"/>
      <c r="F90"/>
      <c r="G90"/>
      <c r="H90"/>
      <c r="I90"/>
      <c r="J90"/>
      <c r="K90"/>
      <c r="L90"/>
      <c r="M90"/>
      <c r="N90"/>
      <c r="O90"/>
      <c r="P90"/>
      <c r="Q90"/>
      <c r="R90"/>
      <c r="S90"/>
      <c r="T90"/>
      <c r="U90"/>
      <c r="V90"/>
      <c r="W90"/>
      <c r="X90"/>
      <c r="Y90"/>
      <c r="Z90"/>
    </row>
    <row r="91" spans="2:26" ht="15.75" customHeight="1" x14ac:dyDescent="0.2">
      <c r="B91"/>
      <c r="C91"/>
      <c r="D91"/>
      <c r="E91"/>
      <c r="F91"/>
      <c r="G91"/>
      <c r="H91"/>
      <c r="I91"/>
      <c r="J91"/>
      <c r="K91"/>
      <c r="L91"/>
      <c r="M91"/>
      <c r="N91"/>
      <c r="O91"/>
      <c r="P91"/>
      <c r="Q91"/>
      <c r="R91"/>
      <c r="S91"/>
      <c r="T91"/>
      <c r="U91"/>
      <c r="V91"/>
      <c r="W91"/>
      <c r="X91"/>
      <c r="Y91"/>
      <c r="Z91"/>
    </row>
    <row r="92" spans="2:26" ht="15.75" customHeight="1" x14ac:dyDescent="0.2">
      <c r="B92"/>
      <c r="C92"/>
      <c r="D92"/>
      <c r="E92"/>
      <c r="F92"/>
      <c r="G92"/>
      <c r="H92"/>
      <c r="I92"/>
      <c r="J92"/>
      <c r="K92"/>
      <c r="L92"/>
      <c r="M92"/>
      <c r="N92"/>
      <c r="O92"/>
      <c r="P92"/>
      <c r="Q92"/>
      <c r="R92"/>
      <c r="S92"/>
      <c r="T92"/>
      <c r="U92"/>
      <c r="V92"/>
      <c r="W92"/>
      <c r="X92"/>
      <c r="Y92"/>
      <c r="Z92"/>
    </row>
    <row r="93" spans="2:26" ht="15.75" customHeight="1" x14ac:dyDescent="0.2">
      <c r="B93"/>
      <c r="C93"/>
      <c r="D93"/>
      <c r="E93"/>
      <c r="F93"/>
      <c r="G93"/>
      <c r="H93"/>
      <c r="I93"/>
      <c r="J93"/>
      <c r="K93"/>
      <c r="L93"/>
      <c r="M93"/>
      <c r="N93"/>
      <c r="O93"/>
      <c r="P93"/>
      <c r="Q93"/>
      <c r="R93"/>
      <c r="S93"/>
      <c r="T93"/>
      <c r="U93"/>
      <c r="V93"/>
      <c r="W93"/>
      <c r="X93"/>
      <c r="Y93"/>
      <c r="Z93"/>
    </row>
    <row r="94" spans="2:26" ht="15.75" customHeight="1" x14ac:dyDescent="0.2">
      <c r="B94"/>
      <c r="C94"/>
      <c r="D94"/>
      <c r="E94"/>
      <c r="F94"/>
      <c r="G94"/>
      <c r="H94"/>
      <c r="I94"/>
      <c r="J94"/>
      <c r="K94"/>
      <c r="L94"/>
      <c r="M94"/>
      <c r="N94"/>
      <c r="O94"/>
      <c r="P94"/>
      <c r="Q94"/>
      <c r="R94"/>
      <c r="S94"/>
      <c r="T94"/>
      <c r="U94"/>
      <c r="V94"/>
      <c r="W94"/>
      <c r="X94"/>
      <c r="Y94"/>
      <c r="Z94"/>
    </row>
    <row r="95" spans="2:26" ht="15.75" customHeight="1" x14ac:dyDescent="0.2">
      <c r="B95"/>
      <c r="C95"/>
      <c r="D95"/>
      <c r="E95"/>
      <c r="F95"/>
      <c r="G95"/>
      <c r="H95"/>
      <c r="I95"/>
      <c r="J95"/>
      <c r="K95"/>
      <c r="L95"/>
      <c r="M95"/>
      <c r="N95"/>
      <c r="O95"/>
      <c r="P95"/>
      <c r="Q95"/>
      <c r="R95"/>
      <c r="S95"/>
      <c r="T95"/>
      <c r="U95"/>
      <c r="V95"/>
      <c r="W95"/>
      <c r="X95"/>
      <c r="Y95"/>
      <c r="Z95"/>
    </row>
    <row r="96" spans="2:26" ht="15.75" customHeight="1" x14ac:dyDescent="0.2">
      <c r="B96"/>
      <c r="C96"/>
      <c r="D96"/>
      <c r="E96"/>
      <c r="F96"/>
      <c r="G96"/>
      <c r="H96"/>
      <c r="I96"/>
      <c r="J96"/>
      <c r="K96"/>
      <c r="L96"/>
      <c r="M96"/>
      <c r="N96"/>
      <c r="O96"/>
      <c r="P96"/>
      <c r="Q96"/>
      <c r="R96"/>
      <c r="S96"/>
      <c r="T96"/>
      <c r="U96"/>
      <c r="V96"/>
      <c r="W96"/>
      <c r="X96"/>
      <c r="Y96"/>
      <c r="Z96"/>
    </row>
    <row r="97" spans="2:26" ht="15.75" customHeight="1" x14ac:dyDescent="0.2">
      <c r="B97"/>
      <c r="C97"/>
      <c r="D97"/>
      <c r="E97"/>
      <c r="F97"/>
      <c r="G97"/>
      <c r="H97"/>
      <c r="I97"/>
      <c r="J97"/>
      <c r="K97"/>
      <c r="L97"/>
      <c r="M97"/>
      <c r="N97"/>
      <c r="O97"/>
      <c r="P97"/>
      <c r="Q97"/>
      <c r="R97"/>
      <c r="S97"/>
      <c r="T97"/>
      <c r="U97"/>
      <c r="V97"/>
      <c r="W97"/>
      <c r="X97"/>
      <c r="Y97"/>
      <c r="Z97"/>
    </row>
    <row r="98" spans="2:26" ht="15.75" customHeight="1" x14ac:dyDescent="0.2">
      <c r="B98"/>
      <c r="C98"/>
      <c r="D98"/>
      <c r="E98"/>
      <c r="F98"/>
      <c r="G98"/>
      <c r="H98"/>
      <c r="I98"/>
      <c r="J98"/>
      <c r="K98"/>
      <c r="L98"/>
      <c r="M98"/>
      <c r="N98"/>
      <c r="O98"/>
      <c r="P98"/>
      <c r="Q98"/>
      <c r="R98"/>
      <c r="S98"/>
      <c r="T98"/>
      <c r="U98"/>
      <c r="V98"/>
      <c r="W98"/>
      <c r="X98"/>
      <c r="Y98"/>
      <c r="Z98"/>
    </row>
    <row r="99" spans="2:26" ht="15.75" customHeight="1" x14ac:dyDescent="0.2">
      <c r="B99"/>
      <c r="C99"/>
      <c r="D99"/>
      <c r="E99"/>
      <c r="F99"/>
      <c r="G99"/>
      <c r="H99"/>
      <c r="I99"/>
      <c r="J99"/>
      <c r="K99"/>
      <c r="L99"/>
      <c r="M99"/>
      <c r="N99"/>
      <c r="O99"/>
      <c r="P99"/>
      <c r="Q99"/>
      <c r="R99"/>
      <c r="S99"/>
      <c r="T99"/>
      <c r="U99"/>
      <c r="V99"/>
      <c r="W99"/>
      <c r="X99"/>
      <c r="Y99"/>
      <c r="Z99"/>
    </row>
    <row r="100" spans="2:26" ht="15.75" customHeight="1" x14ac:dyDescent="0.2">
      <c r="B100"/>
      <c r="C100"/>
      <c r="D100"/>
      <c r="E100"/>
      <c r="F100"/>
      <c r="G100"/>
      <c r="H100"/>
      <c r="I100"/>
      <c r="J100"/>
      <c r="K100"/>
      <c r="L100"/>
      <c r="M100"/>
      <c r="N100"/>
      <c r="O100"/>
      <c r="P100"/>
      <c r="Q100"/>
      <c r="R100"/>
      <c r="S100"/>
      <c r="T100"/>
      <c r="U100"/>
      <c r="V100"/>
      <c r="W100"/>
      <c r="X100"/>
      <c r="Y100"/>
      <c r="Z100"/>
    </row>
    <row r="101" spans="2:26" ht="15.75" customHeight="1" x14ac:dyDescent="0.2">
      <c r="B101"/>
      <c r="C101"/>
      <c r="D101"/>
      <c r="E101"/>
      <c r="F101"/>
      <c r="G101"/>
      <c r="H101"/>
      <c r="I101"/>
      <c r="J101"/>
      <c r="K101"/>
      <c r="L101"/>
      <c r="M101"/>
      <c r="N101"/>
      <c r="O101"/>
      <c r="P101"/>
      <c r="Q101"/>
      <c r="R101"/>
      <c r="S101"/>
      <c r="T101"/>
      <c r="U101"/>
      <c r="V101"/>
      <c r="W101"/>
      <c r="X101"/>
      <c r="Y101"/>
      <c r="Z101"/>
    </row>
    <row r="102" spans="2:26" ht="15.75" customHeight="1" x14ac:dyDescent="0.2">
      <c r="B102"/>
      <c r="C102"/>
      <c r="D102"/>
      <c r="E102"/>
      <c r="F102"/>
      <c r="G102"/>
      <c r="H102"/>
      <c r="I102"/>
      <c r="J102"/>
      <c r="K102"/>
      <c r="L102"/>
      <c r="M102"/>
      <c r="N102"/>
      <c r="O102"/>
      <c r="P102"/>
      <c r="Q102"/>
      <c r="R102"/>
      <c r="S102"/>
      <c r="T102"/>
      <c r="U102"/>
      <c r="V102"/>
      <c r="W102"/>
      <c r="X102"/>
      <c r="Y102"/>
      <c r="Z102"/>
    </row>
    <row r="103" spans="2:26" ht="15.75" customHeight="1" x14ac:dyDescent="0.2">
      <c r="B103"/>
      <c r="C103"/>
      <c r="D103"/>
      <c r="E103"/>
      <c r="F103"/>
      <c r="G103"/>
      <c r="H103"/>
      <c r="I103"/>
      <c r="J103"/>
      <c r="K103"/>
      <c r="L103"/>
      <c r="M103"/>
      <c r="N103"/>
      <c r="O103"/>
      <c r="P103"/>
      <c r="Q103"/>
      <c r="R103"/>
      <c r="S103"/>
      <c r="T103"/>
      <c r="U103"/>
      <c r="V103"/>
      <c r="W103"/>
      <c r="X103"/>
      <c r="Y103"/>
      <c r="Z103"/>
    </row>
    <row r="104" spans="2:26" ht="15.75" customHeight="1" x14ac:dyDescent="0.2">
      <c r="B104"/>
      <c r="C104"/>
      <c r="D104"/>
      <c r="E104"/>
      <c r="F104"/>
      <c r="G104"/>
      <c r="H104"/>
      <c r="I104"/>
      <c r="J104"/>
      <c r="K104"/>
      <c r="L104"/>
      <c r="M104"/>
      <c r="N104"/>
      <c r="O104"/>
      <c r="P104"/>
      <c r="Q104"/>
      <c r="R104"/>
      <c r="S104"/>
      <c r="T104"/>
      <c r="U104"/>
      <c r="V104"/>
      <c r="W104"/>
      <c r="X104"/>
      <c r="Y104"/>
      <c r="Z104"/>
    </row>
    <row r="105" spans="2:26" ht="15.75" customHeight="1" x14ac:dyDescent="0.2">
      <c r="B105"/>
      <c r="C105"/>
      <c r="D105"/>
      <c r="E105"/>
      <c r="F105"/>
      <c r="G105"/>
      <c r="H105"/>
      <c r="I105"/>
      <c r="J105"/>
      <c r="K105"/>
      <c r="L105"/>
      <c r="M105"/>
      <c r="N105"/>
      <c r="O105"/>
      <c r="P105"/>
      <c r="Q105"/>
      <c r="R105"/>
      <c r="S105"/>
      <c r="T105"/>
      <c r="U105"/>
      <c r="V105"/>
      <c r="W105"/>
      <c r="X105"/>
      <c r="Y105"/>
      <c r="Z105"/>
    </row>
    <row r="106" spans="2:26" ht="15.75" customHeight="1" x14ac:dyDescent="0.2">
      <c r="B106"/>
      <c r="C106"/>
      <c r="D106"/>
      <c r="E106"/>
      <c r="F106"/>
      <c r="G106"/>
      <c r="H106"/>
      <c r="I106"/>
      <c r="J106"/>
      <c r="K106"/>
      <c r="L106"/>
      <c r="M106"/>
      <c r="N106"/>
      <c r="O106"/>
      <c r="P106"/>
      <c r="Q106"/>
      <c r="R106"/>
      <c r="S106"/>
      <c r="T106"/>
      <c r="U106"/>
      <c r="V106"/>
      <c r="W106"/>
      <c r="X106"/>
      <c r="Y106"/>
      <c r="Z106"/>
    </row>
    <row r="107" spans="2:26" ht="15.75" customHeight="1" x14ac:dyDescent="0.2">
      <c r="B107"/>
      <c r="C107"/>
      <c r="D107"/>
      <c r="E107"/>
      <c r="F107"/>
      <c r="G107"/>
      <c r="H107"/>
      <c r="I107"/>
      <c r="J107"/>
      <c r="K107"/>
      <c r="L107"/>
      <c r="M107"/>
      <c r="N107"/>
      <c r="O107"/>
      <c r="P107"/>
      <c r="Q107"/>
      <c r="R107"/>
      <c r="S107"/>
      <c r="T107"/>
      <c r="U107"/>
      <c r="V107"/>
      <c r="W107"/>
      <c r="X107"/>
      <c r="Y107"/>
      <c r="Z107"/>
    </row>
    <row r="108" spans="2:26" ht="15.75" customHeight="1" x14ac:dyDescent="0.2">
      <c r="B108"/>
      <c r="C108"/>
      <c r="D108"/>
      <c r="E108"/>
      <c r="F108"/>
      <c r="G108"/>
      <c r="H108"/>
      <c r="I108"/>
      <c r="J108"/>
      <c r="K108"/>
      <c r="L108"/>
      <c r="M108"/>
      <c r="N108"/>
      <c r="O108"/>
      <c r="P108"/>
      <c r="Q108"/>
      <c r="R108"/>
      <c r="S108"/>
      <c r="T108"/>
      <c r="U108"/>
      <c r="V108"/>
      <c r="W108"/>
      <c r="X108"/>
      <c r="Y108"/>
      <c r="Z108"/>
    </row>
    <row r="109" spans="2:26" ht="15.75" customHeight="1" x14ac:dyDescent="0.2">
      <c r="B109"/>
      <c r="C109"/>
      <c r="D109"/>
      <c r="E109"/>
      <c r="F109"/>
      <c r="G109"/>
      <c r="H109"/>
      <c r="I109"/>
      <c r="J109"/>
      <c r="K109"/>
      <c r="L109"/>
      <c r="M109"/>
      <c r="N109"/>
      <c r="O109"/>
      <c r="P109"/>
      <c r="Q109"/>
      <c r="R109"/>
      <c r="S109"/>
      <c r="T109"/>
      <c r="U109"/>
      <c r="V109"/>
      <c r="W109"/>
      <c r="X109"/>
      <c r="Y109"/>
      <c r="Z109"/>
    </row>
    <row r="110" spans="2:26" ht="15.75" customHeight="1" x14ac:dyDescent="0.2">
      <c r="B110"/>
      <c r="C110"/>
      <c r="D110"/>
      <c r="E110"/>
      <c r="F110"/>
      <c r="G110"/>
      <c r="H110"/>
      <c r="I110"/>
      <c r="J110"/>
      <c r="K110"/>
      <c r="L110"/>
      <c r="M110"/>
      <c r="N110"/>
      <c r="O110"/>
      <c r="P110"/>
      <c r="Q110"/>
      <c r="R110"/>
      <c r="S110"/>
      <c r="T110"/>
      <c r="U110"/>
      <c r="V110"/>
      <c r="W110"/>
      <c r="X110"/>
      <c r="Y110"/>
      <c r="Z110"/>
    </row>
    <row r="111" spans="2:26" ht="15.75" customHeight="1" x14ac:dyDescent="0.2">
      <c r="B111"/>
      <c r="C111"/>
      <c r="D111"/>
      <c r="E111"/>
      <c r="F111"/>
      <c r="G111"/>
      <c r="H111"/>
      <c r="I111"/>
      <c r="J111"/>
      <c r="K111"/>
      <c r="L111"/>
      <c r="M111"/>
      <c r="N111"/>
      <c r="O111"/>
      <c r="P111"/>
      <c r="Q111"/>
      <c r="R111"/>
      <c r="S111"/>
      <c r="T111"/>
      <c r="U111"/>
      <c r="V111"/>
      <c r="W111"/>
      <c r="X111"/>
      <c r="Y111"/>
      <c r="Z111"/>
    </row>
    <row r="112" spans="2:26" ht="15.75" customHeight="1" x14ac:dyDescent="0.2">
      <c r="B112"/>
      <c r="C112"/>
      <c r="D112"/>
      <c r="E112"/>
      <c r="F112"/>
      <c r="G112"/>
      <c r="H112"/>
      <c r="I112"/>
      <c r="J112"/>
      <c r="K112"/>
      <c r="L112"/>
      <c r="M112"/>
      <c r="N112"/>
      <c r="O112"/>
      <c r="P112"/>
      <c r="Q112"/>
      <c r="R112"/>
      <c r="S112"/>
      <c r="T112"/>
      <c r="U112"/>
      <c r="V112"/>
      <c r="W112"/>
      <c r="X112"/>
      <c r="Y112"/>
      <c r="Z112"/>
    </row>
    <row r="113" spans="2:26" ht="15.75" customHeight="1" x14ac:dyDescent="0.2">
      <c r="B113"/>
      <c r="C113"/>
      <c r="D113"/>
      <c r="E113"/>
      <c r="F113"/>
      <c r="G113"/>
      <c r="H113"/>
      <c r="I113"/>
      <c r="J113"/>
      <c r="K113"/>
      <c r="L113"/>
      <c r="M113"/>
      <c r="N113"/>
      <c r="O113"/>
      <c r="P113"/>
      <c r="Q113"/>
      <c r="R113"/>
      <c r="S113"/>
      <c r="T113"/>
      <c r="U113"/>
      <c r="V113"/>
      <c r="W113"/>
      <c r="X113"/>
      <c r="Y113"/>
      <c r="Z113"/>
    </row>
    <row r="114" spans="2:26" ht="15.75" customHeight="1" x14ac:dyDescent="0.2">
      <c r="B114"/>
      <c r="C114"/>
      <c r="D114"/>
      <c r="E114"/>
      <c r="F114"/>
      <c r="G114"/>
      <c r="H114"/>
      <c r="I114"/>
      <c r="J114"/>
      <c r="K114"/>
      <c r="L114"/>
      <c r="M114"/>
      <c r="N114"/>
      <c r="O114"/>
      <c r="P114"/>
      <c r="Q114"/>
      <c r="R114"/>
      <c r="S114"/>
      <c r="T114"/>
      <c r="U114"/>
      <c r="V114"/>
      <c r="W114"/>
      <c r="X114"/>
      <c r="Y114"/>
      <c r="Z114"/>
    </row>
    <row r="115" spans="2:26" ht="15.75" customHeight="1" x14ac:dyDescent="0.2">
      <c r="B115"/>
      <c r="C115"/>
      <c r="D115"/>
      <c r="E115"/>
      <c r="F115"/>
      <c r="G115"/>
      <c r="H115"/>
      <c r="I115"/>
      <c r="J115"/>
      <c r="K115"/>
      <c r="L115"/>
      <c r="M115"/>
      <c r="N115"/>
      <c r="O115"/>
      <c r="P115"/>
      <c r="Q115"/>
      <c r="R115"/>
      <c r="S115"/>
      <c r="T115"/>
      <c r="U115"/>
      <c r="V115"/>
      <c r="W115"/>
      <c r="X115"/>
      <c r="Y115"/>
      <c r="Z115"/>
    </row>
    <row r="116" spans="2:26" ht="15.75" customHeight="1" x14ac:dyDescent="0.2">
      <c r="B116"/>
      <c r="C116"/>
      <c r="D116"/>
      <c r="E116"/>
      <c r="F116"/>
      <c r="G116"/>
      <c r="H116"/>
      <c r="I116"/>
      <c r="J116"/>
      <c r="K116"/>
      <c r="L116"/>
      <c r="M116"/>
      <c r="N116"/>
      <c r="O116"/>
      <c r="P116"/>
      <c r="Q116"/>
      <c r="R116"/>
      <c r="S116"/>
      <c r="T116"/>
      <c r="U116"/>
      <c r="V116"/>
      <c r="W116"/>
      <c r="X116"/>
      <c r="Y116"/>
      <c r="Z116"/>
    </row>
    <row r="117" spans="2:26" ht="15.75" customHeight="1" x14ac:dyDescent="0.2">
      <c r="B117"/>
      <c r="C117"/>
      <c r="D117"/>
      <c r="E117"/>
      <c r="F117"/>
      <c r="G117"/>
      <c r="H117"/>
      <c r="I117"/>
      <c r="J117"/>
      <c r="K117"/>
      <c r="L117"/>
      <c r="M117"/>
      <c r="N117"/>
      <c r="O117"/>
      <c r="P117"/>
      <c r="Q117"/>
      <c r="R117"/>
      <c r="S117"/>
      <c r="T117"/>
      <c r="U117"/>
      <c r="V117"/>
      <c r="W117"/>
      <c r="X117"/>
      <c r="Y117"/>
      <c r="Z117"/>
    </row>
    <row r="118" spans="2:26" ht="15.75" customHeight="1" x14ac:dyDescent="0.2">
      <c r="B118"/>
      <c r="C118"/>
      <c r="D118"/>
      <c r="E118"/>
      <c r="F118"/>
      <c r="G118"/>
      <c r="H118"/>
      <c r="I118"/>
      <c r="J118"/>
      <c r="K118"/>
      <c r="L118"/>
      <c r="M118"/>
      <c r="N118"/>
      <c r="O118"/>
      <c r="P118"/>
      <c r="Q118"/>
      <c r="R118"/>
      <c r="S118"/>
      <c r="T118"/>
      <c r="U118"/>
      <c r="V118"/>
      <c r="W118"/>
      <c r="X118"/>
      <c r="Y118"/>
      <c r="Z118"/>
    </row>
    <row r="119" spans="2:26" ht="15.75" customHeight="1" x14ac:dyDescent="0.2">
      <c r="B119"/>
      <c r="C119"/>
      <c r="D119"/>
      <c r="E119"/>
      <c r="F119"/>
      <c r="G119"/>
      <c r="H119"/>
      <c r="I119"/>
      <c r="J119"/>
      <c r="K119"/>
      <c r="L119"/>
      <c r="M119"/>
      <c r="N119"/>
      <c r="O119"/>
      <c r="P119"/>
      <c r="Q119"/>
      <c r="R119"/>
      <c r="S119"/>
      <c r="T119"/>
      <c r="U119"/>
      <c r="V119"/>
      <c r="W119"/>
      <c r="X119"/>
      <c r="Y119"/>
      <c r="Z119"/>
    </row>
    <row r="120" spans="2:26" ht="15.75" customHeight="1" x14ac:dyDescent="0.2">
      <c r="B120"/>
      <c r="C120"/>
      <c r="D120"/>
      <c r="E120"/>
      <c r="F120"/>
      <c r="G120"/>
      <c r="H120"/>
      <c r="I120"/>
      <c r="J120"/>
      <c r="K120"/>
      <c r="L120"/>
      <c r="M120"/>
      <c r="N120"/>
      <c r="O120"/>
      <c r="P120"/>
      <c r="Q120"/>
      <c r="R120"/>
      <c r="S120"/>
      <c r="T120"/>
      <c r="U120"/>
      <c r="V120"/>
      <c r="W120"/>
      <c r="X120"/>
      <c r="Y120"/>
      <c r="Z120"/>
    </row>
    <row r="121" spans="2:26" ht="15.75" customHeight="1" x14ac:dyDescent="0.2">
      <c r="B121"/>
      <c r="C121"/>
      <c r="D121"/>
      <c r="E121"/>
      <c r="F121"/>
      <c r="G121"/>
      <c r="H121"/>
      <c r="I121"/>
      <c r="J121"/>
      <c r="K121"/>
      <c r="L121"/>
      <c r="M121"/>
      <c r="N121"/>
      <c r="O121"/>
      <c r="P121"/>
      <c r="Q121"/>
      <c r="R121"/>
      <c r="S121"/>
      <c r="T121"/>
      <c r="U121"/>
      <c r="V121"/>
      <c r="W121"/>
      <c r="X121"/>
      <c r="Y121"/>
      <c r="Z121"/>
    </row>
    <row r="122" spans="2:26" ht="15.75" customHeight="1" x14ac:dyDescent="0.2">
      <c r="B122"/>
      <c r="C122"/>
      <c r="D122"/>
      <c r="E122"/>
      <c r="F122"/>
      <c r="G122"/>
      <c r="H122"/>
      <c r="I122"/>
      <c r="J122"/>
      <c r="K122"/>
      <c r="L122"/>
      <c r="M122"/>
      <c r="N122"/>
      <c r="O122"/>
      <c r="P122"/>
      <c r="Q122"/>
      <c r="R122"/>
      <c r="S122"/>
      <c r="T122"/>
      <c r="U122"/>
      <c r="V122"/>
      <c r="W122"/>
      <c r="X122"/>
      <c r="Y122"/>
      <c r="Z122"/>
    </row>
    <row r="123" spans="2:26" ht="15.75" customHeight="1" x14ac:dyDescent="0.2">
      <c r="B123"/>
      <c r="C123"/>
      <c r="D123"/>
      <c r="E123"/>
      <c r="F123"/>
      <c r="G123"/>
      <c r="H123"/>
      <c r="I123"/>
      <c r="J123"/>
      <c r="K123"/>
      <c r="L123"/>
      <c r="M123"/>
      <c r="N123"/>
      <c r="O123"/>
      <c r="P123"/>
      <c r="Q123"/>
      <c r="R123"/>
      <c r="S123"/>
      <c r="T123"/>
      <c r="U123"/>
      <c r="V123"/>
      <c r="W123"/>
      <c r="X123"/>
      <c r="Y123"/>
      <c r="Z123"/>
    </row>
    <row r="124" spans="2:26" ht="15.75" customHeight="1" x14ac:dyDescent="0.2">
      <c r="B124"/>
      <c r="C124"/>
      <c r="D124"/>
      <c r="E124"/>
      <c r="F124"/>
      <c r="G124"/>
      <c r="H124"/>
      <c r="I124"/>
      <c r="J124"/>
      <c r="K124"/>
      <c r="L124"/>
      <c r="M124"/>
      <c r="N124"/>
      <c r="O124"/>
      <c r="P124"/>
      <c r="Q124"/>
      <c r="R124"/>
      <c r="S124"/>
      <c r="T124"/>
      <c r="U124"/>
      <c r="V124"/>
      <c r="W124"/>
      <c r="X124"/>
      <c r="Y124"/>
      <c r="Z124"/>
    </row>
    <row r="125" spans="2:26" ht="15.75" customHeight="1" x14ac:dyDescent="0.2">
      <c r="B125"/>
      <c r="C125"/>
      <c r="D125"/>
      <c r="E125"/>
      <c r="F125"/>
      <c r="G125"/>
      <c r="H125"/>
      <c r="I125"/>
      <c r="J125"/>
      <c r="K125"/>
      <c r="L125"/>
      <c r="M125"/>
      <c r="N125"/>
      <c r="O125"/>
      <c r="P125"/>
      <c r="Q125"/>
      <c r="R125"/>
      <c r="S125"/>
      <c r="T125"/>
      <c r="U125"/>
      <c r="V125"/>
      <c r="W125"/>
      <c r="X125"/>
      <c r="Y125"/>
      <c r="Z125"/>
    </row>
    <row r="126" spans="2:26" ht="15.75" customHeight="1" x14ac:dyDescent="0.2">
      <c r="B126"/>
      <c r="C126"/>
      <c r="D126"/>
      <c r="E126"/>
      <c r="F126"/>
      <c r="G126"/>
      <c r="H126"/>
      <c r="I126"/>
      <c r="J126"/>
      <c r="K126"/>
      <c r="L126"/>
      <c r="M126"/>
      <c r="N126"/>
      <c r="O126"/>
      <c r="P126"/>
      <c r="Q126"/>
      <c r="R126"/>
      <c r="S126"/>
      <c r="T126"/>
      <c r="U126"/>
      <c r="V126"/>
      <c r="W126"/>
      <c r="X126"/>
      <c r="Y126"/>
      <c r="Z126"/>
    </row>
    <row r="127" spans="2:26" ht="15.75" customHeight="1" x14ac:dyDescent="0.2">
      <c r="B127"/>
      <c r="C127"/>
      <c r="D127"/>
      <c r="E127"/>
      <c r="F127"/>
      <c r="G127"/>
      <c r="H127"/>
      <c r="I127"/>
      <c r="J127"/>
      <c r="K127"/>
      <c r="L127"/>
      <c r="M127"/>
      <c r="N127"/>
      <c r="O127"/>
      <c r="P127"/>
      <c r="Q127"/>
      <c r="R127"/>
      <c r="S127"/>
      <c r="T127"/>
      <c r="U127"/>
      <c r="V127"/>
      <c r="W127"/>
      <c r="X127"/>
      <c r="Y127"/>
      <c r="Z127"/>
    </row>
    <row r="128" spans="2:26" ht="15.75" customHeight="1" x14ac:dyDescent="0.2">
      <c r="B128"/>
      <c r="C128"/>
      <c r="D128"/>
      <c r="E128"/>
      <c r="F128"/>
      <c r="G128"/>
      <c r="H128"/>
      <c r="I128"/>
      <c r="J128"/>
      <c r="K128"/>
      <c r="L128"/>
      <c r="M128"/>
      <c r="N128"/>
      <c r="O128"/>
      <c r="P128"/>
      <c r="Q128"/>
      <c r="R128"/>
      <c r="S128"/>
      <c r="T128"/>
      <c r="U128"/>
      <c r="V128"/>
      <c r="W128"/>
      <c r="X128"/>
      <c r="Y128"/>
      <c r="Z128"/>
    </row>
    <row r="129" spans="2:26" ht="15.75" customHeight="1" x14ac:dyDescent="0.2">
      <c r="B129"/>
      <c r="C129"/>
      <c r="D129"/>
      <c r="E129"/>
      <c r="F129"/>
      <c r="G129"/>
      <c r="H129"/>
      <c r="I129"/>
      <c r="J129"/>
      <c r="K129"/>
      <c r="L129"/>
      <c r="M129"/>
      <c r="N129"/>
      <c r="O129"/>
      <c r="P129"/>
      <c r="Q129"/>
      <c r="R129"/>
      <c r="S129"/>
      <c r="T129"/>
      <c r="U129"/>
      <c r="V129"/>
      <c r="W129"/>
      <c r="X129"/>
      <c r="Y129"/>
      <c r="Z129"/>
    </row>
    <row r="130" spans="2:26" ht="15.75" customHeight="1" x14ac:dyDescent="0.2">
      <c r="B130"/>
      <c r="C130"/>
      <c r="D130"/>
      <c r="E130"/>
      <c r="F130"/>
      <c r="G130"/>
      <c r="H130"/>
      <c r="I130"/>
      <c r="J130"/>
      <c r="K130"/>
      <c r="L130"/>
      <c r="M130"/>
      <c r="N130"/>
      <c r="O130"/>
      <c r="P130"/>
      <c r="Q130"/>
      <c r="R130"/>
      <c r="S130"/>
      <c r="T130"/>
      <c r="U130"/>
      <c r="V130"/>
      <c r="W130"/>
      <c r="X130"/>
      <c r="Y130"/>
      <c r="Z130"/>
    </row>
    <row r="131" spans="2:26" x14ac:dyDescent="0.2">
      <c r="B131"/>
      <c r="C131"/>
      <c r="D131"/>
      <c r="E131"/>
      <c r="F131"/>
      <c r="G131"/>
      <c r="H131"/>
      <c r="I131"/>
      <c r="J131"/>
      <c r="K131"/>
      <c r="L131"/>
      <c r="M131"/>
      <c r="N131"/>
      <c r="O131"/>
      <c r="P131"/>
      <c r="Q131"/>
      <c r="R131"/>
      <c r="S131"/>
      <c r="T131"/>
      <c r="U131"/>
      <c r="V131"/>
      <c r="W131"/>
      <c r="X131"/>
      <c r="Y131"/>
      <c r="Z131"/>
    </row>
    <row r="132" spans="2:26"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row r="489" spans="2:26" x14ac:dyDescent="0.2">
      <c r="B489"/>
      <c r="C489"/>
      <c r="D489"/>
      <c r="E489"/>
      <c r="F489"/>
      <c r="G489"/>
      <c r="H489"/>
      <c r="I489"/>
      <c r="J489"/>
      <c r="K489"/>
      <c r="L489"/>
      <c r="M489"/>
      <c r="N489"/>
      <c r="O489"/>
      <c r="P489"/>
      <c r="Q489"/>
      <c r="R489"/>
      <c r="S489"/>
      <c r="T489"/>
      <c r="U489"/>
      <c r="V489"/>
      <c r="W489"/>
      <c r="X489"/>
      <c r="Y489"/>
      <c r="Z489"/>
    </row>
    <row r="490" spans="2:26" x14ac:dyDescent="0.2">
      <c r="B490"/>
      <c r="C490"/>
      <c r="D490"/>
      <c r="E490"/>
      <c r="F490"/>
      <c r="G490"/>
      <c r="H490"/>
      <c r="I490"/>
      <c r="J490"/>
      <c r="K490"/>
      <c r="L490"/>
      <c r="M490"/>
      <c r="N490"/>
      <c r="O490"/>
      <c r="P490"/>
      <c r="Q490"/>
      <c r="R490"/>
      <c r="S490"/>
      <c r="T490"/>
      <c r="U490"/>
      <c r="V490"/>
      <c r="W490"/>
      <c r="X490"/>
      <c r="Y490"/>
      <c r="Z490"/>
    </row>
    <row r="491" spans="2:26" x14ac:dyDescent="0.2">
      <c r="B491"/>
      <c r="C491"/>
      <c r="D491"/>
      <c r="E491"/>
      <c r="F491"/>
      <c r="G491"/>
      <c r="H491"/>
      <c r="I491"/>
      <c r="J491"/>
      <c r="K491"/>
      <c r="L491"/>
      <c r="M491"/>
      <c r="N491"/>
      <c r="O491"/>
      <c r="P491"/>
      <c r="Q491"/>
      <c r="R491"/>
      <c r="S491"/>
      <c r="T491"/>
      <c r="U491"/>
      <c r="V491"/>
      <c r="W491"/>
      <c r="X491"/>
      <c r="Y491"/>
      <c r="Z491"/>
    </row>
    <row r="492" spans="2:26" x14ac:dyDescent="0.2">
      <c r="B492"/>
      <c r="C492"/>
      <c r="D492"/>
      <c r="E492"/>
      <c r="F492"/>
      <c r="G492"/>
      <c r="H492"/>
      <c r="I492"/>
      <c r="J492"/>
      <c r="K492"/>
      <c r="L492"/>
      <c r="M492"/>
      <c r="N492"/>
      <c r="O492"/>
      <c r="P492"/>
      <c r="Q492"/>
      <c r="R492"/>
      <c r="S492"/>
      <c r="T492"/>
      <c r="U492"/>
      <c r="V492"/>
      <c r="W492"/>
      <c r="X492"/>
      <c r="Y492"/>
      <c r="Z492"/>
    </row>
    <row r="493" spans="2:26" x14ac:dyDescent="0.2">
      <c r="B493"/>
      <c r="C493"/>
      <c r="D493"/>
      <c r="E493"/>
      <c r="F493"/>
      <c r="G493"/>
      <c r="H493"/>
      <c r="I493"/>
      <c r="J493"/>
      <c r="K493"/>
      <c r="L493"/>
      <c r="M493"/>
      <c r="N493"/>
      <c r="O493"/>
      <c r="P493"/>
      <c r="Q493"/>
      <c r="R493"/>
      <c r="S493"/>
      <c r="T493"/>
      <c r="U493"/>
      <c r="V493"/>
      <c r="W493"/>
      <c r="X493"/>
      <c r="Y493"/>
      <c r="Z493"/>
    </row>
    <row r="494" spans="2:26" x14ac:dyDescent="0.2">
      <c r="B494"/>
      <c r="C494"/>
      <c r="D494"/>
      <c r="E494"/>
      <c r="F494"/>
      <c r="G494"/>
      <c r="H494"/>
      <c r="I494"/>
      <c r="J494"/>
      <c r="K494"/>
      <c r="L494"/>
      <c r="M494"/>
      <c r="N494"/>
      <c r="O494"/>
      <c r="P494"/>
      <c r="Q494"/>
      <c r="R494"/>
      <c r="S494"/>
      <c r="T494"/>
      <c r="U494"/>
      <c r="V494"/>
      <c r="W494"/>
      <c r="X494"/>
      <c r="Y494"/>
      <c r="Z494"/>
    </row>
    <row r="495" spans="2:26" x14ac:dyDescent="0.2">
      <c r="B495"/>
      <c r="C495"/>
      <c r="D495"/>
      <c r="E495"/>
      <c r="F495"/>
      <c r="G495"/>
      <c r="H495"/>
      <c r="I495"/>
      <c r="J495"/>
      <c r="K495"/>
      <c r="L495"/>
      <c r="M495"/>
      <c r="N495"/>
      <c r="O495"/>
      <c r="P495"/>
      <c r="Q495"/>
      <c r="R495"/>
      <c r="S495"/>
      <c r="T495"/>
      <c r="U495"/>
      <c r="V495"/>
      <c r="W495"/>
      <c r="X495"/>
      <c r="Y495"/>
      <c r="Z495"/>
    </row>
    <row r="496" spans="2:26" x14ac:dyDescent="0.2">
      <c r="B496"/>
      <c r="C496"/>
      <c r="D496"/>
      <c r="E496"/>
      <c r="F496"/>
      <c r="G496"/>
      <c r="H496"/>
      <c r="I496"/>
      <c r="J496"/>
      <c r="K496"/>
      <c r="L496"/>
      <c r="M496"/>
      <c r="N496"/>
      <c r="O496"/>
      <c r="P496"/>
      <c r="Q496"/>
      <c r="R496"/>
      <c r="S496"/>
      <c r="T496"/>
      <c r="U496"/>
      <c r="V496"/>
      <c r="W496"/>
      <c r="X496"/>
      <c r="Y496"/>
      <c r="Z496"/>
    </row>
    <row r="497" spans="2:26" x14ac:dyDescent="0.2">
      <c r="B497"/>
      <c r="C497"/>
      <c r="D497"/>
      <c r="E497"/>
      <c r="F497"/>
      <c r="G497"/>
      <c r="H497"/>
      <c r="I497"/>
      <c r="J497"/>
      <c r="K497"/>
      <c r="L497"/>
      <c r="M497"/>
      <c r="N497"/>
      <c r="O497"/>
      <c r="P497"/>
      <c r="Q497"/>
      <c r="R497"/>
      <c r="S497"/>
      <c r="T497"/>
      <c r="U497"/>
      <c r="V497"/>
      <c r="W497"/>
      <c r="X497"/>
      <c r="Y497"/>
      <c r="Z497"/>
    </row>
  </sheetData>
  <sortState ref="B5:Y17">
    <sortCondition ref="B5:B17"/>
  </sortState>
  <phoneticPr fontId="24" type="noConversion"/>
  <dataValidations count="4">
    <dataValidation type="decimal" allowBlank="1" showInputMessage="1" showErrorMessage="1" errorTitle="LAPS" error="The number of laps is not within the limits set at the top of this sheet. Either correct the entry or reset the parameters" sqref="G17:G55 I17:I55 K17:K55 E17:E55">
      <formula1>#REF!</formula1>
      <formula2>#REF!</formula2>
    </dataValidation>
    <dataValidation type="decimal" allowBlank="1" showInputMessage="1" showErrorMessage="1" errorTitle="LAP TIME" error="The lap time is not within the limits set at the top of this sheet. Either correct the entry or reset the parameters" sqref="H17:H55 J17:J55 L17:L55 F17:F55">
      <formula1>$G$2</formula1>
      <formula2>#REF!</formula2>
    </dataValidation>
    <dataValidation type="decimal" allowBlank="1" showInputMessage="1" showErrorMessage="1" errorTitle="LAP TIME" error="The lap time is not within the limits set at the top of this sheet. Either correct the entry or reset the parameters" sqref="L4:L16 J4:J16 H4:H16 F4:F16">
      <formula1>$F$2</formula1>
      <formula2>#REF!</formula2>
    </dataValidation>
    <dataValidation type="decimal" allowBlank="1" showInputMessage="1" showErrorMessage="1" errorTitle="LAPS" error="The number of laps is not within the limits set at the top of this sheet. Either correct the entry or reset the parameters" sqref="K4:K16 I4:I16 G4:G16 E4:E16">
      <formula1>#REF!</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36" t="s">
        <v>21</v>
      </c>
      <c r="D4" s="136"/>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32" t="s">
        <v>19</v>
      </c>
      <c r="M5" s="133"/>
      <c r="N5" s="134"/>
      <c r="O5" s="1"/>
      <c r="P5" s="8"/>
      <c r="Q5" s="39"/>
      <c r="R5" s="86"/>
      <c r="S5" s="10" t="s">
        <v>22</v>
      </c>
      <c r="T5"/>
      <c r="U5" s="24"/>
      <c r="V5" s="21"/>
      <c r="W5" s="22"/>
      <c r="X5" s="13"/>
      <c r="Y5" s="13"/>
      <c r="Z5" s="13"/>
      <c r="AA5" s="22"/>
      <c r="AB5" s="13"/>
      <c r="AC5" s="13"/>
      <c r="AD5" s="22"/>
      <c r="AE5" s="131"/>
      <c r="AF5" s="131"/>
      <c r="AG5" s="131"/>
      <c r="AH5" s="22"/>
      <c r="AI5" s="22"/>
      <c r="AJ5" s="13"/>
      <c r="AK5" s="13"/>
      <c r="AL5" s="26"/>
      <c r="AN5" s="24"/>
      <c r="AO5" s="21"/>
      <c r="AP5" s="22"/>
      <c r="AQ5" s="13"/>
      <c r="AR5" s="13"/>
      <c r="AS5" s="13"/>
      <c r="AT5" s="22"/>
      <c r="AU5" s="13"/>
      <c r="AV5" s="13"/>
      <c r="AW5" s="22"/>
      <c r="AX5" s="131"/>
      <c r="AY5" s="131"/>
      <c r="AZ5" s="131"/>
      <c r="BA5" s="22"/>
      <c r="BB5" s="22"/>
      <c r="BC5" s="13"/>
      <c r="BD5" s="13"/>
      <c r="BE5" s="26"/>
      <c r="BG5" s="24"/>
      <c r="BH5" s="21"/>
      <c r="BI5" s="22"/>
      <c r="BJ5" s="13"/>
      <c r="BK5" s="13"/>
      <c r="BL5" s="13"/>
      <c r="BM5" s="22"/>
      <c r="BN5" s="13"/>
      <c r="BO5" s="13"/>
      <c r="BP5" s="22"/>
      <c r="BQ5" s="131"/>
      <c r="BR5" s="131"/>
      <c r="BS5" s="131"/>
      <c r="BT5" s="22"/>
      <c r="BU5" s="22"/>
      <c r="BV5" s="13"/>
      <c r="BW5" s="13"/>
      <c r="BX5" s="26"/>
      <c r="BZ5" s="24"/>
      <c r="CA5" s="21"/>
      <c r="CB5" s="22"/>
      <c r="CC5" s="13"/>
      <c r="CD5" s="13"/>
      <c r="CE5" s="13"/>
      <c r="CF5" s="22"/>
      <c r="CG5" s="13"/>
      <c r="CH5" s="13"/>
      <c r="CI5" s="22"/>
      <c r="CJ5" s="131"/>
      <c r="CK5" s="131"/>
      <c r="CL5" s="131"/>
      <c r="CM5" s="22"/>
      <c r="CN5" s="22"/>
      <c r="CO5" s="13"/>
      <c r="CP5" s="13"/>
      <c r="CQ5" s="26"/>
      <c r="CS5" s="24"/>
      <c r="CT5" s="21"/>
      <c r="CU5" s="22"/>
      <c r="CV5" s="13"/>
      <c r="CW5" s="13"/>
      <c r="CX5" s="13"/>
      <c r="CY5" s="22"/>
      <c r="CZ5" s="13"/>
      <c r="DA5" s="13"/>
      <c r="DB5" s="22"/>
      <c r="DC5" s="131"/>
      <c r="DD5" s="131"/>
      <c r="DE5" s="131"/>
      <c r="DF5" s="22"/>
      <c r="DG5" s="22"/>
      <c r="DH5" s="13"/>
      <c r="DI5" s="13"/>
      <c r="DJ5" s="26"/>
      <c r="DL5" s="24"/>
      <c r="DM5" s="21"/>
      <c r="DN5" s="22"/>
      <c r="DO5" s="13"/>
      <c r="DP5" s="13"/>
      <c r="DQ5" s="13"/>
      <c r="DR5" s="22"/>
      <c r="DS5" s="13"/>
      <c r="DT5" s="13"/>
      <c r="DU5" s="22"/>
      <c r="DV5" s="131"/>
      <c r="DW5" s="131"/>
      <c r="DX5" s="131"/>
      <c r="DY5" s="22"/>
      <c r="DZ5" s="22"/>
      <c r="EA5" s="13"/>
      <c r="EB5" s="13"/>
      <c r="EC5" s="26"/>
      <c r="EE5" s="24"/>
      <c r="EF5" s="21"/>
      <c r="EG5" s="22"/>
      <c r="EH5" s="13"/>
      <c r="EI5" s="13"/>
      <c r="EJ5" s="13"/>
      <c r="EK5" s="22"/>
      <c r="EL5" s="13"/>
      <c r="EM5" s="13"/>
      <c r="EN5" s="22"/>
      <c r="EO5" s="131"/>
      <c r="EP5" s="131"/>
      <c r="EQ5" s="131"/>
      <c r="ER5" s="22"/>
      <c r="ES5" s="22"/>
      <c r="ET5" s="13"/>
      <c r="EU5" s="13"/>
      <c r="EV5" s="26"/>
      <c r="EX5" s="24"/>
      <c r="EY5" s="21"/>
      <c r="EZ5" s="22"/>
      <c r="FA5" s="13"/>
      <c r="FB5" s="13"/>
      <c r="FC5" s="13"/>
      <c r="FD5" s="22"/>
      <c r="FE5" s="13"/>
      <c r="FF5" s="13"/>
      <c r="FG5" s="22"/>
      <c r="FH5" s="131"/>
      <c r="FI5" s="131"/>
      <c r="FJ5" s="131"/>
      <c r="FK5" s="22"/>
      <c r="FL5" s="22"/>
      <c r="FM5" s="13"/>
      <c r="FN5" s="13"/>
      <c r="FO5" s="26"/>
      <c r="FQ5" s="24"/>
      <c r="FR5" s="21"/>
      <c r="FS5" s="22"/>
      <c r="FT5" s="13"/>
      <c r="FU5" s="13"/>
      <c r="FV5" s="13"/>
      <c r="FW5" s="22"/>
      <c r="FX5" s="13"/>
      <c r="FY5" s="13"/>
      <c r="FZ5" s="22"/>
      <c r="GA5" s="131"/>
      <c r="GB5" s="131"/>
      <c r="GC5" s="131"/>
      <c r="GD5" s="22"/>
      <c r="GE5" s="22"/>
      <c r="GF5" s="13"/>
      <c r="GG5" s="13"/>
      <c r="GH5" s="26"/>
      <c r="GJ5" s="24"/>
      <c r="GK5" s="21"/>
      <c r="GL5" s="22"/>
      <c r="GM5" s="13"/>
      <c r="GN5" s="13"/>
      <c r="GO5" s="13"/>
      <c r="GP5" s="22"/>
      <c r="GQ5" s="13"/>
      <c r="GR5" s="13"/>
      <c r="GS5" s="22"/>
      <c r="GT5" s="131"/>
      <c r="GU5" s="131"/>
      <c r="GV5" s="131"/>
      <c r="GW5" s="22"/>
      <c r="GX5" s="22"/>
      <c r="GY5" s="13"/>
      <c r="GZ5" s="13"/>
      <c r="HA5" s="26"/>
      <c r="HC5" s="24"/>
      <c r="HD5" s="21"/>
      <c r="HE5" s="22"/>
      <c r="HF5" s="13"/>
      <c r="HG5" s="13"/>
      <c r="HH5" s="13"/>
      <c r="HI5" s="22"/>
      <c r="HJ5" s="13"/>
      <c r="HK5" s="13"/>
      <c r="HL5" s="22"/>
      <c r="HM5" s="131"/>
      <c r="HN5" s="131"/>
      <c r="HO5" s="131"/>
      <c r="HP5" s="22"/>
      <c r="HQ5" s="22"/>
      <c r="HR5" s="13"/>
      <c r="HS5" s="13"/>
      <c r="HT5" s="26"/>
      <c r="HV5" s="24"/>
      <c r="HW5" s="21"/>
      <c r="HX5" s="22"/>
      <c r="HY5" s="13"/>
      <c r="HZ5" s="13"/>
      <c r="IA5" s="13"/>
      <c r="IB5" s="22"/>
      <c r="IC5" s="13"/>
      <c r="ID5" s="13"/>
      <c r="IE5" s="22"/>
      <c r="IF5" s="131"/>
      <c r="IG5" s="131"/>
      <c r="IH5" s="131"/>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36</v>
      </c>
      <c r="B9" s="4"/>
      <c r="C9" s="136" t="s">
        <v>48</v>
      </c>
      <c r="D9" s="136"/>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32" t="s">
        <v>19</v>
      </c>
      <c r="M10" s="133"/>
      <c r="N10" s="134"/>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37</v>
      </c>
      <c r="B19" s="4"/>
      <c r="C19" s="136" t="s">
        <v>49</v>
      </c>
      <c r="D19" s="136"/>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32" t="s">
        <v>19</v>
      </c>
      <c r="M20" s="133"/>
      <c r="N20" s="134"/>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38</v>
      </c>
      <c r="B29" s="4"/>
      <c r="C29" s="136" t="s">
        <v>38</v>
      </c>
      <c r="D29" s="136"/>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32" t="s">
        <v>19</v>
      </c>
      <c r="M30" s="133"/>
      <c r="N30" s="134"/>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58</v>
      </c>
      <c r="C49" s="136" t="s">
        <v>50</v>
      </c>
      <c r="D49" s="136"/>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32" t="s">
        <v>19</v>
      </c>
      <c r="M50" s="133"/>
      <c r="N50" s="134"/>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51</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53</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57</v>
      </c>
      <c r="C159" s="136" t="s">
        <v>54</v>
      </c>
      <c r="D159" s="136"/>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32" t="s">
        <v>19</v>
      </c>
      <c r="M160" s="133"/>
      <c r="N160" s="134"/>
      <c r="O160" s="1"/>
      <c r="P160" s="8"/>
      <c r="Q160" s="39"/>
      <c r="R160" s="86"/>
      <c r="S160" s="10" t="s">
        <v>22</v>
      </c>
    </row>
    <row r="161" spans="1:19" s="20" customFormat="1" x14ac:dyDescent="0.2">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52</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53</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56</v>
      </c>
      <c r="C269" s="136" t="s">
        <v>55</v>
      </c>
      <c r="D269" s="136"/>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32" t="s">
        <v>19</v>
      </c>
      <c r="M270" s="133"/>
      <c r="N270" s="134"/>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51</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52</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53</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60</v>
      </c>
      <c r="C379" s="136" t="s">
        <v>61</v>
      </c>
      <c r="D379" s="136"/>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32" t="s">
        <v>19</v>
      </c>
      <c r="M380" s="133"/>
      <c r="N380" s="134"/>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51</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35"/>
      <c r="D718" s="135"/>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31"/>
      <c r="M719" s="131"/>
      <c r="N719" s="131"/>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35"/>
      <c r="D778" s="135"/>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31"/>
      <c r="M779" s="131"/>
      <c r="N779" s="131"/>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35"/>
      <c r="D838" s="135"/>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31"/>
      <c r="M839" s="131"/>
      <c r="N839" s="131"/>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35"/>
      <c r="D898" s="135"/>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31"/>
      <c r="M899" s="131"/>
      <c r="N899" s="131"/>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35"/>
      <c r="D958" s="135"/>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31"/>
      <c r="M959" s="131"/>
      <c r="N959" s="131"/>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35"/>
      <c r="D1018" s="135"/>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31"/>
      <c r="M1019" s="131"/>
      <c r="N1019" s="131"/>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63</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c r="C6" s="15"/>
      <c r="D6" s="32"/>
      <c r="E6" s="32"/>
      <c r="F6" s="32"/>
      <c r="G6" s="32"/>
      <c r="H6" s="32"/>
      <c r="I6" s="32"/>
      <c r="J6" s="32"/>
      <c r="K6" s="32"/>
      <c r="L6" s="53"/>
      <c r="M6" s="54"/>
      <c r="N6" s="54"/>
      <c r="O6" s="54"/>
      <c r="P6" s="54"/>
      <c r="Q6" s="54"/>
      <c r="R6" s="54"/>
      <c r="S6" s="53"/>
      <c r="T6" s="54"/>
      <c r="U6" s="54"/>
      <c r="V6" s="54"/>
      <c r="W6" s="55" t="str">
        <f t="shared" ref="W6:W16" si="0">IF(V6&lt;&gt;0,SUM($X$3/V6*12),"")</f>
        <v/>
      </c>
      <c r="X6" s="55" t="str">
        <f t="shared" ref="X6:X16" si="1">IF(V6&lt;&gt;0,SUM(3600/V6*$X$3/5280),"")</f>
        <v/>
      </c>
    </row>
    <row r="7" spans="1:24" ht="15.75" thickBot="1" x14ac:dyDescent="0.25">
      <c r="A7" s="64"/>
      <c r="B7" s="30"/>
      <c r="C7" s="15"/>
      <c r="D7" s="32"/>
      <c r="E7" s="32"/>
      <c r="F7" s="32"/>
      <c r="G7" s="32"/>
      <c r="H7" s="32"/>
      <c r="I7" s="32"/>
      <c r="J7" s="32"/>
      <c r="K7" s="32"/>
      <c r="L7" s="53"/>
      <c r="M7" s="54"/>
      <c r="N7" s="54"/>
      <c r="O7" s="54"/>
      <c r="P7" s="54"/>
      <c r="Q7" s="54"/>
      <c r="R7" s="54"/>
      <c r="S7" s="53"/>
      <c r="T7" s="54"/>
      <c r="U7" s="54"/>
      <c r="V7" s="54"/>
      <c r="W7" s="55" t="str">
        <f t="shared" si="0"/>
        <v/>
      </c>
      <c r="X7" s="55" t="str">
        <f t="shared" si="1"/>
        <v/>
      </c>
    </row>
    <row r="8" spans="1:24" ht="15.75" thickBot="1" x14ac:dyDescent="0.25">
      <c r="A8" s="64"/>
      <c r="B8" s="30"/>
      <c r="C8" s="15"/>
      <c r="D8" s="32"/>
      <c r="E8" s="32"/>
      <c r="F8" s="32"/>
      <c r="G8" s="32"/>
      <c r="H8" s="32"/>
      <c r="I8" s="32"/>
      <c r="J8" s="32"/>
      <c r="K8" s="32"/>
      <c r="L8" s="53"/>
      <c r="M8" s="54"/>
      <c r="N8" s="54"/>
      <c r="O8" s="54"/>
      <c r="P8" s="54"/>
      <c r="Q8" s="54"/>
      <c r="R8" s="54"/>
      <c r="S8" s="53"/>
      <c r="T8" s="54"/>
      <c r="U8" s="54"/>
      <c r="V8" s="54"/>
      <c r="W8" s="55" t="str">
        <f t="shared" si="0"/>
        <v/>
      </c>
      <c r="X8" s="55" t="str">
        <f t="shared" si="1"/>
        <v/>
      </c>
    </row>
    <row r="9" spans="1:24" ht="15.75" thickBot="1" x14ac:dyDescent="0.25">
      <c r="A9" s="64"/>
      <c r="B9" s="30"/>
      <c r="C9" s="15"/>
      <c r="D9" s="32"/>
      <c r="E9" s="32"/>
      <c r="F9" s="32"/>
      <c r="G9" s="32"/>
      <c r="H9" s="32"/>
      <c r="I9" s="32"/>
      <c r="J9" s="32"/>
      <c r="K9" s="32"/>
      <c r="L9" s="53"/>
      <c r="M9" s="54"/>
      <c r="N9" s="54"/>
      <c r="O9" s="54"/>
      <c r="P9" s="54"/>
      <c r="Q9" s="54"/>
      <c r="R9" s="54"/>
      <c r="S9" s="53"/>
      <c r="T9" s="54"/>
      <c r="U9" s="54"/>
      <c r="V9" s="54"/>
      <c r="W9" s="55" t="str">
        <f t="shared" si="0"/>
        <v/>
      </c>
      <c r="X9" s="55" t="str">
        <f t="shared" si="1"/>
        <v/>
      </c>
    </row>
    <row r="10" spans="1:24" ht="15.75" thickBot="1" x14ac:dyDescent="0.25">
      <c r="A10" s="64"/>
      <c r="B10" s="30"/>
      <c r="C10" s="15"/>
      <c r="D10" s="32"/>
      <c r="E10" s="32"/>
      <c r="F10" s="32"/>
      <c r="G10" s="32"/>
      <c r="H10" s="32"/>
      <c r="I10" s="32"/>
      <c r="J10" s="32"/>
      <c r="K10" s="32"/>
      <c r="L10" s="53"/>
      <c r="M10" s="54"/>
      <c r="N10" s="54"/>
      <c r="O10" s="54"/>
      <c r="P10" s="54"/>
      <c r="Q10" s="54"/>
      <c r="R10" s="54"/>
      <c r="S10" s="53"/>
      <c r="T10" s="54"/>
      <c r="U10" s="54"/>
      <c r="V10" s="54"/>
      <c r="W10" s="55" t="str">
        <f t="shared" si="0"/>
        <v/>
      </c>
      <c r="X10" s="55" t="str">
        <f t="shared" si="1"/>
        <v/>
      </c>
    </row>
    <row r="11" spans="1:24" ht="15.75" thickBot="1" x14ac:dyDescent="0.25">
      <c r="A11" s="64"/>
      <c r="B11" s="30"/>
      <c r="C11" s="15"/>
      <c r="D11" s="32"/>
      <c r="E11" s="32"/>
      <c r="F11" s="32"/>
      <c r="G11" s="32"/>
      <c r="H11" s="32"/>
      <c r="I11" s="32"/>
      <c r="J11" s="32"/>
      <c r="K11" s="32"/>
      <c r="L11" s="53"/>
      <c r="M11" s="54"/>
      <c r="N11" s="54"/>
      <c r="O11" s="54"/>
      <c r="P11" s="54"/>
      <c r="Q11" s="54"/>
      <c r="R11" s="54"/>
      <c r="S11" s="53"/>
      <c r="T11" s="54"/>
      <c r="U11" s="54"/>
      <c r="V11" s="54"/>
      <c r="W11" s="55" t="str">
        <f t="shared" si="0"/>
        <v/>
      </c>
      <c r="X11" s="55" t="str">
        <f t="shared" si="1"/>
        <v/>
      </c>
    </row>
    <row r="12" spans="1:24" ht="15.75" thickBot="1" x14ac:dyDescent="0.25">
      <c r="A12" s="64"/>
      <c r="B12" s="30"/>
      <c r="C12" s="15"/>
      <c r="D12" s="32"/>
      <c r="E12" s="32"/>
      <c r="F12" s="32"/>
      <c r="G12" s="32"/>
      <c r="H12" s="32"/>
      <c r="I12" s="32"/>
      <c r="J12" s="32"/>
      <c r="K12" s="32"/>
      <c r="L12" s="53"/>
      <c r="M12" s="54"/>
      <c r="N12" s="54"/>
      <c r="O12" s="54"/>
      <c r="P12" s="54"/>
      <c r="Q12" s="54"/>
      <c r="R12" s="54"/>
      <c r="S12" s="53"/>
      <c r="T12" s="54"/>
      <c r="U12" s="54"/>
      <c r="V12" s="54"/>
      <c r="W12" s="55" t="str">
        <f t="shared" si="0"/>
        <v/>
      </c>
      <c r="X12" s="55" t="str">
        <f t="shared" si="1"/>
        <v/>
      </c>
    </row>
    <row r="13" spans="1:24" ht="15.75" thickBot="1" x14ac:dyDescent="0.25">
      <c r="A13" s="64"/>
      <c r="B13" s="30"/>
      <c r="C13" s="15"/>
      <c r="D13" s="32"/>
      <c r="E13" s="32"/>
      <c r="F13" s="32"/>
      <c r="G13" s="32"/>
      <c r="H13" s="32"/>
      <c r="I13" s="32"/>
      <c r="J13" s="32"/>
      <c r="K13" s="32"/>
      <c r="L13" s="53"/>
      <c r="M13" s="54"/>
      <c r="N13" s="54"/>
      <c r="O13" s="54"/>
      <c r="P13" s="54"/>
      <c r="Q13" s="54"/>
      <c r="R13" s="54"/>
      <c r="S13" s="53"/>
      <c r="T13" s="54"/>
      <c r="U13" s="54"/>
      <c r="V13" s="54"/>
      <c r="W13" s="55" t="str">
        <f t="shared" si="0"/>
        <v/>
      </c>
      <c r="X13" s="55" t="str">
        <f t="shared" si="1"/>
        <v/>
      </c>
    </row>
    <row r="14" spans="1:24" ht="15.75" thickBot="1" x14ac:dyDescent="0.25">
      <c r="A14" s="64"/>
      <c r="B14" s="30"/>
      <c r="C14" s="15"/>
      <c r="D14" s="32"/>
      <c r="E14" s="32"/>
      <c r="F14" s="32"/>
      <c r="G14" s="32"/>
      <c r="H14" s="32"/>
      <c r="I14" s="32"/>
      <c r="J14" s="32"/>
      <c r="K14" s="32"/>
      <c r="L14" s="53"/>
      <c r="M14" s="54"/>
      <c r="N14" s="54"/>
      <c r="O14" s="54"/>
      <c r="P14" s="54"/>
      <c r="Q14" s="54"/>
      <c r="R14" s="54"/>
      <c r="S14" s="53"/>
      <c r="T14" s="54"/>
      <c r="U14" s="54"/>
      <c r="V14" s="54"/>
      <c r="W14" s="55" t="str">
        <f t="shared" si="0"/>
        <v/>
      </c>
      <c r="X14" s="55" t="str">
        <f t="shared" si="1"/>
        <v/>
      </c>
    </row>
    <row r="15" spans="1:24" ht="15.75" thickBot="1" x14ac:dyDescent="0.25">
      <c r="A15" s="64"/>
      <c r="B15" s="30"/>
      <c r="C15" s="15"/>
      <c r="D15" s="32"/>
      <c r="E15" s="32"/>
      <c r="F15" s="32"/>
      <c r="G15" s="32"/>
      <c r="H15" s="32"/>
      <c r="I15" s="32"/>
      <c r="J15" s="32"/>
      <c r="K15" s="32"/>
      <c r="L15" s="53"/>
      <c r="M15" s="54"/>
      <c r="N15" s="54"/>
      <c r="O15" s="54"/>
      <c r="P15" s="54"/>
      <c r="Q15" s="54"/>
      <c r="R15" s="54"/>
      <c r="S15" s="53"/>
      <c r="T15" s="54"/>
      <c r="U15" s="54"/>
      <c r="V15" s="54"/>
      <c r="W15" s="55" t="str">
        <f t="shared" si="0"/>
        <v/>
      </c>
      <c r="X15" s="55" t="str">
        <f t="shared" si="1"/>
        <v/>
      </c>
    </row>
    <row r="16" spans="1:24" ht="15.75" thickBot="1" x14ac:dyDescent="0.25">
      <c r="A16" s="64"/>
      <c r="B16" s="30"/>
      <c r="C16" s="15"/>
      <c r="D16" s="32"/>
      <c r="E16" s="32"/>
      <c r="F16" s="32"/>
      <c r="G16" s="32"/>
      <c r="H16" s="32"/>
      <c r="I16" s="32"/>
      <c r="J16" s="32"/>
      <c r="K16" s="32"/>
      <c r="L16" s="53"/>
      <c r="M16" s="54"/>
      <c r="N16" s="54"/>
      <c r="O16" s="54"/>
      <c r="P16" s="54"/>
      <c r="Q16" s="54"/>
      <c r="R16" s="54"/>
      <c r="S16" s="53"/>
      <c r="T16" s="54"/>
      <c r="U16" s="54"/>
      <c r="V16" s="54"/>
      <c r="W16" s="55" t="str">
        <f t="shared" si="0"/>
        <v/>
      </c>
      <c r="X16" s="55" t="str">
        <f t="shared" si="1"/>
        <v/>
      </c>
    </row>
    <row r="17" spans="1:24" ht="15.75" thickBot="1" x14ac:dyDescent="0.25">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x14ac:dyDescent="0.25">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x14ac:dyDescent="0.25">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x14ac:dyDescent="0.25">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x14ac:dyDescent="0.25">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x14ac:dyDescent="0.25">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x14ac:dyDescent="0.25">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x14ac:dyDescent="0.25">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x14ac:dyDescent="0.25">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x14ac:dyDescent="0.25">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x14ac:dyDescent="0.25">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x14ac:dyDescent="0.25">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x14ac:dyDescent="0.25">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x14ac:dyDescent="0.25">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x14ac:dyDescent="0.25">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x14ac:dyDescent="0.25">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x14ac:dyDescent="0.25">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x14ac:dyDescent="0.25">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x14ac:dyDescent="0.25">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x14ac:dyDescent="0.25">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x14ac:dyDescent="0.25">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x14ac:dyDescent="0.25">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x14ac:dyDescent="0.25">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x14ac:dyDescent="0.25">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x14ac:dyDescent="0.25">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x14ac:dyDescent="0.25">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x14ac:dyDescent="0.25">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x14ac:dyDescent="0.25">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x14ac:dyDescent="0.25">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x14ac:dyDescent="0.25">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x14ac:dyDescent="0.25">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x14ac:dyDescent="0.25">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x14ac:dyDescent="0.25">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x14ac:dyDescent="0.25">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x14ac:dyDescent="0.25">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x14ac:dyDescent="0.25">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x14ac:dyDescent="0.25">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x14ac:dyDescent="0.25">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x14ac:dyDescent="0.25">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x14ac:dyDescent="0.25">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x14ac:dyDescent="0.25">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x14ac:dyDescent="0.25">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x14ac:dyDescent="0.25">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x14ac:dyDescent="0.25">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x14ac:dyDescent="0.25">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x14ac:dyDescent="0.25">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x14ac:dyDescent="0.25">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x14ac:dyDescent="0.25">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x14ac:dyDescent="0.25">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x14ac:dyDescent="0.25">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x14ac:dyDescent="0.25">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x14ac:dyDescent="0.25">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x14ac:dyDescent="0.25">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x14ac:dyDescent="0.25">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x14ac:dyDescent="0.25">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x14ac:dyDescent="0.25">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x14ac:dyDescent="0.25">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x14ac:dyDescent="0.25">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x14ac:dyDescent="0.25">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x14ac:dyDescent="0.25">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x14ac:dyDescent="0.25">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x14ac:dyDescent="0.25">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x14ac:dyDescent="0.25">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x14ac:dyDescent="0.25">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x14ac:dyDescent="0.25">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x14ac:dyDescent="0.25">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x14ac:dyDescent="0.25">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x14ac:dyDescent="0.25">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x14ac:dyDescent="0.25">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x14ac:dyDescent="0.25">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x14ac:dyDescent="0.25">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x14ac:dyDescent="0.25">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x14ac:dyDescent="0.25">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x14ac:dyDescent="0.25">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x14ac:dyDescent="0.25">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x14ac:dyDescent="0.25">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x14ac:dyDescent="0.25">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x14ac:dyDescent="0.25">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x14ac:dyDescent="0.25">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x14ac:dyDescent="0.25">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x14ac:dyDescent="0.25">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x14ac:dyDescent="0.25">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x14ac:dyDescent="0.25">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x14ac:dyDescent="0.25">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x14ac:dyDescent="0.25">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x14ac:dyDescent="0.25">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x14ac:dyDescent="0.25">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x14ac:dyDescent="0.25">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x14ac:dyDescent="0.25">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x14ac:dyDescent="0.25">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x14ac:dyDescent="0.25">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x14ac:dyDescent="0.25">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x14ac:dyDescent="0.25">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x14ac:dyDescent="0.25">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x14ac:dyDescent="0.25">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x14ac:dyDescent="0.25">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x14ac:dyDescent="0.25">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x14ac:dyDescent="0.25">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x14ac:dyDescent="0.25">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x14ac:dyDescent="0.25">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x14ac:dyDescent="0.25">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x14ac:dyDescent="0.25">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x14ac:dyDescent="0.25">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x14ac:dyDescent="0.25">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x14ac:dyDescent="0.25">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x14ac:dyDescent="0.25">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x14ac:dyDescent="0.25">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x14ac:dyDescent="0.25">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x14ac:dyDescent="0.25">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x14ac:dyDescent="0.25">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x14ac:dyDescent="0.25">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x14ac:dyDescent="0.25">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x14ac:dyDescent="0.25">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x14ac:dyDescent="0.25">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x14ac:dyDescent="0.25">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x14ac:dyDescent="0.25">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x14ac:dyDescent="0.25">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x14ac:dyDescent="0.25">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x14ac:dyDescent="0.25">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x14ac:dyDescent="0.25">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x14ac:dyDescent="0.25">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x14ac:dyDescent="0.25">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x14ac:dyDescent="0.25">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x14ac:dyDescent="0.25">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x14ac:dyDescent="0.25">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x14ac:dyDescent="0.2">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1:24" x14ac:dyDescent="0.2">
      <c r="W143" s="65"/>
      <c r="X143" s="65"/>
    </row>
    <row r="144" spans="1:24" x14ac:dyDescent="0.2">
      <c r="W144" s="65"/>
      <c r="X144" s="65"/>
    </row>
    <row r="145" spans="23:24" x14ac:dyDescent="0.2">
      <c r="W145" s="65"/>
      <c r="X145" s="65"/>
    </row>
    <row r="146" spans="23:24" x14ac:dyDescent="0.2">
      <c r="W146" s="65"/>
      <c r="X146" s="65"/>
    </row>
    <row r="147" spans="23:24" x14ac:dyDescent="0.2">
      <c r="W147" s="65"/>
      <c r="X147" s="65"/>
    </row>
    <row r="148" spans="23:24" x14ac:dyDescent="0.2">
      <c r="W148" s="65"/>
      <c r="X148" s="65"/>
    </row>
    <row r="149" spans="23:24" x14ac:dyDescent="0.2">
      <c r="W149" s="65"/>
      <c r="X149" s="65"/>
    </row>
    <row r="150" spans="23:24" x14ac:dyDescent="0.2">
      <c r="W150" s="65"/>
      <c r="X150" s="65"/>
    </row>
    <row r="151" spans="23:24" x14ac:dyDescent="0.2">
      <c r="W151" s="65"/>
      <c r="X151" s="65"/>
    </row>
    <row r="152" spans="23:24" x14ac:dyDescent="0.2">
      <c r="W152" s="65"/>
      <c r="X152" s="65"/>
    </row>
    <row r="153" spans="23:24" x14ac:dyDescent="0.2">
      <c r="W153" s="65"/>
      <c r="X153" s="65"/>
    </row>
    <row r="154" spans="23:24" x14ac:dyDescent="0.2">
      <c r="W154" s="65"/>
      <c r="X154" s="65"/>
    </row>
    <row r="155" spans="23:24" x14ac:dyDescent="0.2">
      <c r="W155" s="65"/>
      <c r="X155" s="65"/>
    </row>
    <row r="156" spans="23:24" x14ac:dyDescent="0.2">
      <c r="W156" s="65"/>
      <c r="X156" s="65"/>
    </row>
    <row r="157" spans="23:24" x14ac:dyDescent="0.2">
      <c r="W157" s="65"/>
      <c r="X157" s="65"/>
    </row>
    <row r="158" spans="23:24" x14ac:dyDescent="0.2">
      <c r="W158" s="65"/>
      <c r="X158" s="65"/>
    </row>
    <row r="159" spans="23:24" x14ac:dyDescent="0.2">
      <c r="W159" s="65"/>
      <c r="X159" s="65"/>
    </row>
    <row r="160" spans="23:24" x14ac:dyDescent="0.2">
      <c r="W160" s="65"/>
      <c r="X160" s="65"/>
    </row>
    <row r="161" spans="23:24" x14ac:dyDescent="0.2">
      <c r="W161" s="65"/>
      <c r="X161" s="65"/>
    </row>
    <row r="162" spans="23:24" x14ac:dyDescent="0.2">
      <c r="W162" s="65"/>
      <c r="X162" s="65"/>
    </row>
    <row r="163" spans="23:24" x14ac:dyDescent="0.2">
      <c r="W163" s="65"/>
      <c r="X163" s="65"/>
    </row>
    <row r="164" spans="23:24" x14ac:dyDescent="0.2">
      <c r="W164" s="65"/>
      <c r="X164" s="65"/>
    </row>
    <row r="165" spans="23:24" x14ac:dyDescent="0.2">
      <c r="W165" s="65"/>
      <c r="X165" s="65"/>
    </row>
    <row r="166" spans="23:24" x14ac:dyDescent="0.2">
      <c r="W166" s="65"/>
      <c r="X166" s="65"/>
    </row>
    <row r="167" spans="23:24" x14ac:dyDescent="0.2">
      <c r="W167" s="65"/>
      <c r="X167" s="65"/>
    </row>
    <row r="168" spans="23:24" x14ac:dyDescent="0.2">
      <c r="W168" s="65"/>
      <c r="X168" s="65"/>
    </row>
    <row r="169" spans="23:24" x14ac:dyDescent="0.2">
      <c r="W169" s="65"/>
      <c r="X169" s="65"/>
    </row>
    <row r="170" spans="23:24" x14ac:dyDescent="0.2">
      <c r="W170" s="65"/>
      <c r="X170" s="65"/>
    </row>
    <row r="171" spans="23:24" x14ac:dyDescent="0.2">
      <c r="W171" s="65"/>
      <c r="X171" s="65"/>
    </row>
    <row r="172" spans="23:24" x14ac:dyDescent="0.2">
      <c r="W172" s="65"/>
      <c r="X172" s="65"/>
    </row>
    <row r="173" spans="23:24" x14ac:dyDescent="0.2">
      <c r="W173" s="65"/>
      <c r="X173" s="65"/>
    </row>
    <row r="174" spans="23:24" x14ac:dyDescent="0.2">
      <c r="W174" s="65"/>
      <c r="X174" s="65"/>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40" t="s">
        <v>28</v>
      </c>
      <c r="E1" s="140"/>
      <c r="F1" s="31"/>
      <c r="G1" s="140" t="s">
        <v>29</v>
      </c>
      <c r="H1" s="140"/>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41"/>
      <c r="D5" s="142"/>
      <c r="E5" s="143"/>
      <c r="G5" s="144"/>
      <c r="H5" s="142"/>
      <c r="I5" s="143"/>
      <c r="K5" s="145"/>
      <c r="L5" s="146"/>
      <c r="M5" s="147"/>
      <c r="O5" s="137"/>
      <c r="P5" s="138"/>
      <c r="Q5" s="139"/>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63</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t="s">
        <v>101</v>
      </c>
      <c r="C5" s="18"/>
      <c r="D5" s="11">
        <v>16.55</v>
      </c>
      <c r="E5" s="74">
        <v>9.8680000000000003</v>
      </c>
      <c r="F5" s="11">
        <v>15.25</v>
      </c>
      <c r="G5" s="74">
        <v>10.285</v>
      </c>
      <c r="H5" s="11">
        <v>16.55</v>
      </c>
      <c r="I5" s="74">
        <v>9.2919999999999998</v>
      </c>
      <c r="J5" s="11">
        <v>18.350000000000001</v>
      </c>
      <c r="K5" s="74">
        <v>9.4390000000000001</v>
      </c>
      <c r="L5" s="53">
        <f t="shared" ref="L5:L18" si="0">SUM(D5,F5,H5,J5)</f>
        <v>66.7</v>
      </c>
      <c r="M5" s="54">
        <f t="shared" ref="M5:M18" si="1">IF(COUNT(D5,F5,H5,J5)=4,MINA(D5,F5,H5,J5), 0)</f>
        <v>15.25</v>
      </c>
      <c r="N5" s="54">
        <f t="shared" ref="N5:N18" si="2">SUM(L5-M5)</f>
        <v>51.45</v>
      </c>
      <c r="O5" s="54">
        <f t="shared" ref="O5:O18" si="3">MAX(D5,F5,H5,J5)</f>
        <v>18.350000000000001</v>
      </c>
      <c r="P5" s="54">
        <f t="shared" ref="P5:P18" si="4">MIN(E5,G5,I5,K5)</f>
        <v>9.2919999999999998</v>
      </c>
      <c r="Q5" s="54"/>
      <c r="R5" s="54"/>
      <c r="S5" s="53">
        <v>0</v>
      </c>
      <c r="T5" s="54"/>
      <c r="U5" s="54">
        <f t="shared" ref="U5:U18" si="5">MAX(O5,S5)</f>
        <v>18.350000000000001</v>
      </c>
      <c r="V5" s="54">
        <f t="shared" ref="V5:V18" si="6">MIN(P5,T5)</f>
        <v>9.2919999999999998</v>
      </c>
      <c r="W5" s="55">
        <f>IF(V5&lt;&gt;0,SUM($X$3/V5*12),"")</f>
        <v>112.3547137322428</v>
      </c>
      <c r="X5" s="55">
        <f>IF(V5&lt;&gt;0,SUM(3600/V5*$X$3/5280),"")</f>
        <v>6.3837905529683407</v>
      </c>
    </row>
    <row r="6" spans="1:24" ht="15.75" thickBot="1" x14ac:dyDescent="0.25">
      <c r="A6" s="64"/>
      <c r="B6" t="s">
        <v>99</v>
      </c>
      <c r="C6" s="15"/>
      <c r="D6" s="11">
        <v>17.899999999999999</v>
      </c>
      <c r="E6" s="74">
        <v>9.3339999999999996</v>
      </c>
      <c r="F6" s="11">
        <v>16.3</v>
      </c>
      <c r="G6" s="74">
        <v>10.333</v>
      </c>
      <c r="H6" s="11">
        <v>15.95</v>
      </c>
      <c r="I6" s="74">
        <v>10.44</v>
      </c>
      <c r="J6" s="11">
        <v>16.7</v>
      </c>
      <c r="K6" s="74">
        <v>9.7799999999999994</v>
      </c>
      <c r="L6" s="53">
        <f t="shared" si="0"/>
        <v>66.850000000000009</v>
      </c>
      <c r="M6" s="54">
        <f t="shared" si="1"/>
        <v>15.95</v>
      </c>
      <c r="N6" s="54">
        <f t="shared" si="2"/>
        <v>50.900000000000006</v>
      </c>
      <c r="O6" s="54">
        <f t="shared" si="3"/>
        <v>17.899999999999999</v>
      </c>
      <c r="P6" s="54">
        <f t="shared" si="4"/>
        <v>9.3339999999999996</v>
      </c>
      <c r="Q6" s="54"/>
      <c r="R6" s="54"/>
      <c r="S6" s="53">
        <v>0</v>
      </c>
      <c r="T6" s="54"/>
      <c r="U6" s="54">
        <f t="shared" si="5"/>
        <v>17.899999999999999</v>
      </c>
      <c r="V6" s="54">
        <f t="shared" si="6"/>
        <v>9.3339999999999996</v>
      </c>
      <c r="W6" s="55">
        <f t="shared" ref="W6:W18" si="7">IF(V6&lt;&gt;0,SUM($X$3/V6*12),"")</f>
        <v>111.84915363188344</v>
      </c>
      <c r="X6" s="55">
        <f t="shared" ref="X6:X18" si="8">IF(V6&lt;&gt;0,SUM(3600/V6*$X$3/5280),"")</f>
        <v>6.3550655472661051</v>
      </c>
    </row>
    <row r="7" spans="1:24" ht="15.75" thickBot="1" x14ac:dyDescent="0.25">
      <c r="A7" s="64"/>
      <c r="B7" t="s">
        <v>110</v>
      </c>
      <c r="C7" s="15"/>
      <c r="D7" s="11">
        <v>15.5</v>
      </c>
      <c r="E7" s="74">
        <v>10.247</v>
      </c>
      <c r="F7" s="11">
        <v>13.8</v>
      </c>
      <c r="G7" s="74">
        <v>11.502000000000001</v>
      </c>
      <c r="H7" s="11">
        <v>16.7</v>
      </c>
      <c r="I7" s="74">
        <v>10.452</v>
      </c>
      <c r="J7" s="11">
        <v>16.600000000000001</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5.7888339824516271</v>
      </c>
    </row>
    <row r="8" spans="1:24" ht="15.75" thickBot="1" x14ac:dyDescent="0.25">
      <c r="A8" s="64"/>
      <c r="B8" t="s">
        <v>106</v>
      </c>
      <c r="C8" s="15"/>
      <c r="D8" s="11">
        <v>13.35</v>
      </c>
      <c r="E8" s="74">
        <v>9.9710000000000001</v>
      </c>
      <c r="F8" s="11">
        <v>14.7</v>
      </c>
      <c r="G8" s="74">
        <v>11.032999999999999</v>
      </c>
      <c r="H8" s="11">
        <v>16.149999999999999</v>
      </c>
      <c r="I8" s="74">
        <v>9.9529999999999994</v>
      </c>
      <c r="J8" s="11">
        <v>17.100000000000001</v>
      </c>
      <c r="K8" s="74">
        <v>9.6129999999999995</v>
      </c>
      <c r="L8" s="53">
        <f t="shared" si="0"/>
        <v>61.3</v>
      </c>
      <c r="M8" s="54">
        <f t="shared" si="1"/>
        <v>13.35</v>
      </c>
      <c r="N8" s="54">
        <f t="shared" si="2"/>
        <v>47.949999999999996</v>
      </c>
      <c r="O8" s="54">
        <f t="shared" si="3"/>
        <v>17.100000000000001</v>
      </c>
      <c r="P8" s="54">
        <f t="shared" si="4"/>
        <v>9.6129999999999995</v>
      </c>
      <c r="Q8" s="54"/>
      <c r="R8" s="54"/>
      <c r="S8" s="53">
        <v>0</v>
      </c>
      <c r="T8" s="54"/>
      <c r="U8" s="54">
        <f t="shared" si="5"/>
        <v>17.100000000000001</v>
      </c>
      <c r="V8" s="54">
        <f t="shared" si="6"/>
        <v>9.6129999999999995</v>
      </c>
      <c r="W8" s="55">
        <f t="shared" si="7"/>
        <v>108.60293352751482</v>
      </c>
      <c r="X8" s="55">
        <f t="shared" si="8"/>
        <v>6.1706212231542521</v>
      </c>
    </row>
    <row r="9" spans="1:24" ht="15.75" thickBot="1" x14ac:dyDescent="0.25">
      <c r="A9" s="64"/>
      <c r="B9" t="s">
        <v>103</v>
      </c>
      <c r="C9" s="15"/>
      <c r="D9" s="11">
        <v>14.65</v>
      </c>
      <c r="E9" s="74">
        <v>11.012</v>
      </c>
      <c r="F9" s="11">
        <v>13.35</v>
      </c>
      <c r="G9" s="74">
        <v>11.433999999999999</v>
      </c>
      <c r="H9" s="11">
        <v>14.25</v>
      </c>
      <c r="I9" s="74">
        <v>10.589</v>
      </c>
      <c r="J9" s="11">
        <v>16.260000000000002</v>
      </c>
      <c r="K9" s="74">
        <v>10.367000000000001</v>
      </c>
      <c r="L9" s="53">
        <f t="shared" si="0"/>
        <v>58.510000000000005</v>
      </c>
      <c r="M9" s="54">
        <f t="shared" si="1"/>
        <v>13.35</v>
      </c>
      <c r="N9" s="54">
        <f t="shared" si="2"/>
        <v>45.160000000000004</v>
      </c>
      <c r="O9" s="54">
        <f t="shared" si="3"/>
        <v>16.260000000000002</v>
      </c>
      <c r="P9" s="54">
        <f t="shared" si="4"/>
        <v>10.367000000000001</v>
      </c>
      <c r="Q9" s="54"/>
      <c r="R9" s="54"/>
      <c r="S9" s="53">
        <v>0</v>
      </c>
      <c r="T9" s="54"/>
      <c r="U9" s="54">
        <f t="shared" si="5"/>
        <v>16.260000000000002</v>
      </c>
      <c r="V9" s="54">
        <f t="shared" si="6"/>
        <v>10.367000000000001</v>
      </c>
      <c r="W9" s="55">
        <f t="shared" si="7"/>
        <v>100.7041574225909</v>
      </c>
      <c r="X9" s="55">
        <f t="shared" si="8"/>
        <v>5.721827126283574</v>
      </c>
    </row>
    <row r="10" spans="1:24" ht="15.75" thickBot="1" x14ac:dyDescent="0.25">
      <c r="A10" s="64"/>
      <c r="B10" t="s">
        <v>108</v>
      </c>
      <c r="C10" s="15"/>
      <c r="D10" s="11">
        <v>15.2</v>
      </c>
      <c r="E10" s="74">
        <v>10.358000000000001</v>
      </c>
      <c r="F10" s="11">
        <v>13.5</v>
      </c>
      <c r="G10" s="74">
        <v>11.106</v>
      </c>
      <c r="H10" s="11">
        <v>13.9</v>
      </c>
      <c r="I10" s="74">
        <v>10.351000000000001</v>
      </c>
      <c r="J10" s="11">
        <v>15.8</v>
      </c>
      <c r="K10" s="74">
        <v>9.7149999999999999</v>
      </c>
      <c r="L10" s="53">
        <f t="shared" si="0"/>
        <v>58.400000000000006</v>
      </c>
      <c r="M10" s="54">
        <f t="shared" si="1"/>
        <v>13.5</v>
      </c>
      <c r="N10" s="54">
        <f t="shared" si="2"/>
        <v>44.900000000000006</v>
      </c>
      <c r="O10" s="54">
        <f t="shared" si="3"/>
        <v>15.8</v>
      </c>
      <c r="P10" s="54">
        <f t="shared" si="4"/>
        <v>9.7149999999999999</v>
      </c>
      <c r="Q10" s="54"/>
      <c r="R10" s="54"/>
      <c r="S10" s="53">
        <v>0</v>
      </c>
      <c r="T10" s="54"/>
      <c r="U10" s="54">
        <f t="shared" si="5"/>
        <v>15.8</v>
      </c>
      <c r="V10" s="54">
        <f t="shared" si="6"/>
        <v>9.7149999999999999</v>
      </c>
      <c r="W10" s="55">
        <f t="shared" si="7"/>
        <v>107.46268656716418</v>
      </c>
      <c r="X10" s="55">
        <f t="shared" si="8"/>
        <v>6.1058344640434195</v>
      </c>
    </row>
    <row r="11" spans="1:24" ht="15.75" thickBot="1" x14ac:dyDescent="0.25">
      <c r="A11" s="64"/>
      <c r="B11" t="s">
        <v>100</v>
      </c>
      <c r="C11" s="15"/>
      <c r="D11" s="11">
        <v>0</v>
      </c>
      <c r="E11" s="74">
        <v>0</v>
      </c>
      <c r="F11" s="11">
        <v>0</v>
      </c>
      <c r="G11" s="74">
        <v>0</v>
      </c>
      <c r="H11" s="11">
        <v>15.75</v>
      </c>
      <c r="I11" s="74">
        <v>9.9939999999999998</v>
      </c>
      <c r="J11" s="11">
        <v>16.600000000000001</v>
      </c>
      <c r="K11" s="74">
        <v>10.09</v>
      </c>
      <c r="L11" s="53">
        <f t="shared" si="0"/>
        <v>32.35</v>
      </c>
      <c r="M11" s="54">
        <f t="shared" si="1"/>
        <v>0</v>
      </c>
      <c r="N11" s="54">
        <f t="shared" si="2"/>
        <v>32.35</v>
      </c>
      <c r="O11" s="54">
        <f t="shared" si="3"/>
        <v>16.600000000000001</v>
      </c>
      <c r="P11" s="54">
        <f t="shared" si="4"/>
        <v>0</v>
      </c>
      <c r="Q11" s="54"/>
      <c r="R11" s="54"/>
      <c r="S11" s="53">
        <v>0</v>
      </c>
      <c r="T11" s="54"/>
      <c r="U11" s="54">
        <f t="shared" si="5"/>
        <v>16.600000000000001</v>
      </c>
      <c r="V11" s="54">
        <f t="shared" si="6"/>
        <v>0</v>
      </c>
      <c r="W11" s="55" t="str">
        <f t="shared" si="7"/>
        <v/>
      </c>
      <c r="X11" s="55" t="str">
        <f t="shared" si="8"/>
        <v/>
      </c>
    </row>
    <row r="12" spans="1:24" ht="15.75" thickBot="1" x14ac:dyDescent="0.25">
      <c r="A12" s="64"/>
      <c r="B12" t="s">
        <v>107</v>
      </c>
      <c r="C12" s="15"/>
      <c r="D12" s="11">
        <v>13.75</v>
      </c>
      <c r="E12" s="74">
        <v>11.845000000000001</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t="str">
        <f t="shared" si="7"/>
        <v/>
      </c>
      <c r="X12" s="55" t="str">
        <f t="shared" si="8"/>
        <v/>
      </c>
    </row>
    <row r="13" spans="1:24" ht="15.75" thickBot="1" x14ac:dyDescent="0.25">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t="str">
        <f t="shared" si="7"/>
        <v/>
      </c>
      <c r="X13" s="55" t="str">
        <f t="shared" si="8"/>
        <v/>
      </c>
    </row>
    <row r="14" spans="1:24" ht="15.75" thickBot="1" x14ac:dyDescent="0.25">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t="str">
        <f t="shared" si="7"/>
        <v/>
      </c>
      <c r="X14" s="55" t="str">
        <f t="shared" si="8"/>
        <v/>
      </c>
    </row>
    <row r="15" spans="1:24" ht="15.75" thickBot="1" x14ac:dyDescent="0.25">
      <c r="A15" s="64"/>
      <c r="B15" t="s">
        <v>111</v>
      </c>
      <c r="C15" s="15"/>
      <c r="D15" s="11">
        <v>0</v>
      </c>
      <c r="E15" s="74">
        <v>0</v>
      </c>
      <c r="F15" s="11">
        <v>12.7</v>
      </c>
      <c r="G15" s="74">
        <v>12.538</v>
      </c>
      <c r="H15" s="11">
        <v>13.3</v>
      </c>
      <c r="I15" s="74">
        <v>11.983000000000001</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t="str">
        <f t="shared" si="7"/>
        <v/>
      </c>
      <c r="X15" s="55" t="str">
        <f t="shared" si="8"/>
        <v/>
      </c>
    </row>
    <row r="16" spans="1:24" ht="15.75" thickBot="1" x14ac:dyDescent="0.25">
      <c r="A16" s="64"/>
      <c r="B16" t="s">
        <v>104</v>
      </c>
      <c r="C16" s="15"/>
      <c r="D16" s="11">
        <v>0</v>
      </c>
      <c r="E16" s="74">
        <v>0</v>
      </c>
      <c r="F16" s="11">
        <v>8.6999999999999993</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t="str">
        <f t="shared" si="7"/>
        <v/>
      </c>
      <c r="X16" s="55" t="str">
        <f t="shared" si="8"/>
        <v/>
      </c>
    </row>
    <row r="17" spans="1:24" ht="15.75" thickBot="1" x14ac:dyDescent="0.25">
      <c r="A17" s="64"/>
      <c r="B17" t="s">
        <v>105</v>
      </c>
      <c r="C17" s="15"/>
      <c r="D17" s="11">
        <v>7.35</v>
      </c>
      <c r="E17" s="74">
        <v>17.736999999999998</v>
      </c>
      <c r="F17" s="11">
        <v>8.3000000000000007</v>
      </c>
      <c r="G17" s="74">
        <v>17.420000000000002</v>
      </c>
      <c r="H17" s="11">
        <v>0</v>
      </c>
      <c r="I17" s="74">
        <v>0</v>
      </c>
      <c r="J17" s="11">
        <v>0</v>
      </c>
      <c r="K17" s="74">
        <v>0</v>
      </c>
      <c r="L17" s="53">
        <f t="shared" si="0"/>
        <v>15.65</v>
      </c>
      <c r="M17" s="54">
        <f t="shared" si="1"/>
        <v>0</v>
      </c>
      <c r="N17" s="54">
        <f t="shared" si="2"/>
        <v>15.65</v>
      </c>
      <c r="O17" s="54">
        <f t="shared" si="3"/>
        <v>8.3000000000000007</v>
      </c>
      <c r="P17" s="54">
        <f t="shared" si="4"/>
        <v>0</v>
      </c>
      <c r="Q17" s="54"/>
      <c r="R17" s="54"/>
      <c r="S17" s="53">
        <v>0</v>
      </c>
      <c r="T17" s="54"/>
      <c r="U17" s="54">
        <f t="shared" si="5"/>
        <v>8.3000000000000007</v>
      </c>
      <c r="V17" s="54">
        <f t="shared" si="6"/>
        <v>0</v>
      </c>
      <c r="W17" s="55" t="str">
        <f t="shared" si="7"/>
        <v/>
      </c>
      <c r="X17" s="55" t="str">
        <f t="shared" si="8"/>
        <v/>
      </c>
    </row>
    <row r="18" spans="1:24" ht="15" x14ac:dyDescent="0.2">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40" t="s">
        <v>28</v>
      </c>
      <c r="E1" s="140"/>
      <c r="F1" s="31"/>
      <c r="G1" s="140" t="s">
        <v>29</v>
      </c>
      <c r="H1" s="140"/>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41"/>
      <c r="D5" s="142"/>
      <c r="E5" s="143"/>
      <c r="G5" s="144"/>
      <c r="H5" s="142"/>
      <c r="I5" s="143"/>
      <c r="K5" s="145"/>
      <c r="L5" s="146"/>
      <c r="M5" s="147"/>
      <c r="O5" s="137"/>
      <c r="P5" s="138"/>
      <c r="Q5" s="139"/>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63</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63</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Drivers</vt:lpstr>
      <vt:lpstr>Results</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2013-06-21T18:22:12Z</dcterms:modified>
</cp:coreProperties>
</file>