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 Pinewood April 2009 AM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<sst xmlns="http://schemas.openxmlformats.org/spreadsheetml/2006/main" count="63" uniqueCount="49">
  <si>
    <t>Pl</t>
  </si>
  <si>
    <t>tot1</t>
  </si>
  <si>
    <t>tot4</t>
  </si>
  <si>
    <t>Best
heat</t>
  </si>
  <si>
    <t>time</t>
  </si>
  <si>
    <t>4 heats average</t>
  </si>
  <si>
    <t>LAPS</t>
  </si>
  <si>
    <t>LAPTIME</t>
  </si>
  <si>
    <t>laps</t>
  </si>
  <si>
    <t>Lap
Length</t>
  </si>
  <si>
    <t>Driver</t>
  </si>
  <si>
    <t>SCORES</t>
  </si>
  <si>
    <t>best 3</t>
  </si>
  <si>
    <t>Total</t>
  </si>
  <si>
    <t>FINAL</t>
  </si>
  <si>
    <t>TIME</t>
  </si>
  <si>
    <t>best heat</t>
  </si>
  <si>
    <t>best of the day</t>
  </si>
  <si>
    <t>most in one race</t>
  </si>
  <si>
    <t>drop</t>
  </si>
  <si>
    <t>best</t>
  </si>
  <si>
    <t>AV</t>
  </si>
  <si>
    <t>Speed</t>
  </si>
  <si>
    <t>KMH</t>
  </si>
  <si>
    <t>Purple = LHORC, Green = SCHORC, Blue = HOSS, Black = DHORC, Red = MBR HO</t>
  </si>
  <si>
    <t>o</t>
  </si>
  <si>
    <t>Robin Cornwall</t>
  </si>
  <si>
    <t>Robin Clarke</t>
  </si>
  <si>
    <t>Martin Hill</t>
  </si>
  <si>
    <t>Marc Townsend</t>
  </si>
  <si>
    <t>Simon Scott</t>
  </si>
  <si>
    <t>Andy Whorton</t>
  </si>
  <si>
    <t>Paul Charlton</t>
  </si>
  <si>
    <t>Toby Pawson</t>
  </si>
  <si>
    <t>Deane Walpole</t>
  </si>
  <si>
    <t>Paul Phillips</t>
  </si>
  <si>
    <t>Andrew Carrick</t>
  </si>
  <si>
    <t>Dave Rouse</t>
  </si>
  <si>
    <t>John Chell</t>
  </si>
  <si>
    <t>Tony Stacey</t>
  </si>
  <si>
    <t>Steve Stacey</t>
  </si>
  <si>
    <t>Daniel Stacey</t>
  </si>
  <si>
    <t>Scott Stacey</t>
  </si>
  <si>
    <t>Car</t>
  </si>
  <si>
    <t>GRID</t>
  </si>
  <si>
    <t>Q</t>
  </si>
  <si>
    <t>EAHORC 2009 National HO Championships, Round 4. Pinewood (Wokingham) - Short track. 26/4/09</t>
  </si>
  <si>
    <t>Clive Harland</t>
  </si>
  <si>
    <t>Italics - Premier Grade drivers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</si>
</sst>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sz val="19"/>
      <name val="Arial"/>
      <family val="0"/>
    </font>
    <font>
      <sz val="11"/>
      <color indexed="9"/>
      <name val="Arial"/>
      <family val="2"/>
    </font>
    <font>
      <i/>
      <sz val="14"/>
      <color indexed="10"/>
      <name val="Arial"/>
      <family val="2"/>
    </font>
    <font>
      <i/>
      <sz val="14"/>
      <color indexed="12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i/>
      <sz val="14"/>
      <color indexed="61"/>
      <name val="Arial"/>
      <family val="2"/>
    </font>
    <font>
      <sz val="14"/>
      <color indexed="61"/>
      <name val="Arial"/>
      <family val="2"/>
    </font>
    <font>
      <sz val="14"/>
      <color indexed="1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medium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medium"/>
      <bottom style="thin"/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Border="1" applyAlignment="1">
      <alignment/>
    </xf>
    <xf numFmtId="0" fontId="0" fillId="2" borderId="18" xfId="0" applyFill="1" applyBorder="1" applyAlignment="1">
      <alignment/>
    </xf>
    <xf numFmtId="0" fontId="0" fillId="3" borderId="19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/>
      <protection locked="0"/>
    </xf>
    <xf numFmtId="2" fontId="14" fillId="3" borderId="3" xfId="0" applyNumberFormat="1" applyFont="1" applyFill="1" applyBorder="1" applyAlignment="1" applyProtection="1">
      <alignment horizontal="center"/>
      <protection locked="0"/>
    </xf>
    <xf numFmtId="2" fontId="14" fillId="3" borderId="2" xfId="0" applyNumberFormat="1" applyFont="1" applyFill="1" applyBorder="1" applyAlignment="1">
      <alignment/>
    </xf>
    <xf numFmtId="2" fontId="14" fillId="3" borderId="3" xfId="0" applyNumberFormat="1" applyFont="1" applyFill="1" applyBorder="1" applyAlignment="1">
      <alignment/>
    </xf>
    <xf numFmtId="2" fontId="14" fillId="3" borderId="21" xfId="0" applyNumberFormat="1" applyFont="1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/>
      <protection locked="0"/>
    </xf>
    <xf numFmtId="2" fontId="14" fillId="3" borderId="0" xfId="0" applyNumberFormat="1" applyFont="1" applyFill="1" applyBorder="1" applyAlignment="1" applyProtection="1">
      <alignment horizontal="center"/>
      <protection locked="0"/>
    </xf>
    <xf numFmtId="2" fontId="14" fillId="3" borderId="0" xfId="0" applyNumberFormat="1" applyFont="1" applyFill="1" applyBorder="1" applyAlignment="1">
      <alignment/>
    </xf>
    <xf numFmtId="2" fontId="15" fillId="2" borderId="0" xfId="0" applyNumberFormat="1" applyFont="1" applyFill="1" applyBorder="1" applyAlignment="1">
      <alignment/>
    </xf>
    <xf numFmtId="173" fontId="15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2" fontId="15" fillId="2" borderId="0" xfId="0" applyNumberFormat="1" applyFont="1" applyBorder="1" applyAlignment="1">
      <alignment/>
    </xf>
    <xf numFmtId="172" fontId="15" fillId="2" borderId="2" xfId="0" applyNumberFormat="1" applyFont="1" applyFill="1" applyBorder="1" applyAlignment="1">
      <alignment/>
    </xf>
    <xf numFmtId="2" fontId="14" fillId="3" borderId="21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5" fillId="2" borderId="22" xfId="0" applyNumberFormat="1" applyFont="1" applyFill="1" applyBorder="1" applyAlignment="1">
      <alignment horizontal="center"/>
    </xf>
    <xf numFmtId="0" fontId="17" fillId="3" borderId="0" xfId="0" applyFont="1" applyFill="1" applyBorder="1" applyAlignment="1" applyProtection="1">
      <alignment/>
      <protection locked="0"/>
    </xf>
    <xf numFmtId="172" fontId="15" fillId="2" borderId="0" xfId="0" applyNumberFormat="1" applyFont="1" applyFill="1" applyBorder="1" applyAlignment="1">
      <alignment/>
    </xf>
    <xf numFmtId="0" fontId="0" fillId="3" borderId="23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4" xfId="0" applyFill="1" applyBorder="1" applyAlignment="1">
      <alignment/>
    </xf>
    <xf numFmtId="0" fontId="7" fillId="3" borderId="2" xfId="0" applyFont="1" applyFill="1" applyBorder="1" applyAlignment="1" applyProtection="1">
      <alignment/>
      <protection locked="0"/>
    </xf>
    <xf numFmtId="0" fontId="7" fillId="3" borderId="3" xfId="0" applyFont="1" applyFill="1" applyBorder="1" applyAlignment="1" applyProtection="1">
      <alignment/>
      <protection locked="0"/>
    </xf>
    <xf numFmtId="0" fontId="7" fillId="3" borderId="21" xfId="0" applyFont="1" applyFill="1" applyBorder="1" applyAlignment="1" applyProtection="1">
      <alignment/>
      <protection locked="0"/>
    </xf>
    <xf numFmtId="0" fontId="0" fillId="2" borderId="25" xfId="0" applyFill="1" applyBorder="1" applyAlignment="1">
      <alignment/>
    </xf>
    <xf numFmtId="0" fontId="18" fillId="3" borderId="0" xfId="0" applyFont="1" applyFill="1" applyBorder="1" applyAlignment="1" applyProtection="1">
      <alignment/>
      <protection locked="0"/>
    </xf>
    <xf numFmtId="0" fontId="19" fillId="3" borderId="0" xfId="0" applyFont="1" applyFill="1" applyBorder="1" applyAlignment="1" applyProtection="1">
      <alignment horizontal="center"/>
      <protection locked="0"/>
    </xf>
    <xf numFmtId="2" fontId="18" fillId="3" borderId="0" xfId="0" applyNumberFormat="1" applyFont="1" applyFill="1" applyBorder="1" applyAlignment="1" applyProtection="1">
      <alignment horizontal="center"/>
      <protection locked="0"/>
    </xf>
    <xf numFmtId="2" fontId="20" fillId="3" borderId="0" xfId="0" applyNumberFormat="1" applyFont="1" applyFill="1" applyBorder="1" applyAlignment="1" applyProtection="1">
      <alignment horizontal="center"/>
      <protection locked="0"/>
    </xf>
    <xf numFmtId="2" fontId="21" fillId="3" borderId="0" xfId="0" applyNumberFormat="1" applyFont="1" applyFill="1" applyBorder="1" applyAlignment="1" applyProtection="1">
      <alignment horizontal="center"/>
      <protection locked="0"/>
    </xf>
    <xf numFmtId="0" fontId="11" fillId="3" borderId="26" xfId="0" applyFont="1" applyFill="1" applyBorder="1" applyAlignment="1">
      <alignment/>
    </xf>
    <xf numFmtId="0" fontId="13" fillId="3" borderId="27" xfId="0" applyFont="1" applyFill="1" applyBorder="1" applyAlignment="1">
      <alignment horizontal="center"/>
    </xf>
    <xf numFmtId="0" fontId="11" fillId="3" borderId="27" xfId="0" applyFont="1" applyFill="1" applyBorder="1" applyAlignment="1">
      <alignment/>
    </xf>
    <xf numFmtId="0" fontId="11" fillId="4" borderId="27" xfId="0" applyFont="1" applyFill="1" applyBorder="1" applyAlignment="1">
      <alignment/>
    </xf>
    <xf numFmtId="0" fontId="11" fillId="5" borderId="2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6" borderId="27" xfId="0" applyFont="1" applyFill="1" applyBorder="1" applyAlignment="1">
      <alignment/>
    </xf>
    <xf numFmtId="0" fontId="10" fillId="3" borderId="2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7" fillId="3" borderId="30" xfId="0" applyFont="1" applyFill="1" applyBorder="1" applyAlignment="1">
      <alignment horizontal="center"/>
    </xf>
    <xf numFmtId="0" fontId="22" fillId="3" borderId="0" xfId="0" applyFont="1" applyFill="1" applyBorder="1" applyAlignment="1" applyProtection="1">
      <alignment horizontal="center"/>
      <protection locked="0"/>
    </xf>
    <xf numFmtId="0" fontId="23" fillId="3" borderId="3" xfId="0" applyFont="1" applyFill="1" applyBorder="1" applyAlignment="1" applyProtection="1">
      <alignment horizontal="center"/>
      <protection locked="0"/>
    </xf>
    <xf numFmtId="0" fontId="17" fillId="3" borderId="3" xfId="0" applyFont="1" applyFill="1" applyBorder="1" applyAlignment="1" applyProtection="1">
      <alignment horizontal="center"/>
      <protection locked="0"/>
    </xf>
    <xf numFmtId="0" fontId="23" fillId="3" borderId="21" xfId="0" applyFont="1" applyFill="1" applyBorder="1" applyAlignment="1" applyProtection="1">
      <alignment horizontal="center"/>
      <protection locked="0"/>
    </xf>
    <xf numFmtId="0" fontId="1" fillId="3" borderId="27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23" fillId="3" borderId="2" xfId="0" applyFont="1" applyFill="1" applyBorder="1" applyAlignment="1" applyProtection="1">
      <alignment horizontal="center"/>
      <protection locked="0"/>
    </xf>
    <xf numFmtId="2" fontId="24" fillId="3" borderId="3" xfId="0" applyNumberFormat="1" applyFont="1" applyFill="1" applyBorder="1" applyAlignment="1" applyProtection="1">
      <alignment horizontal="center"/>
      <protection locked="0"/>
    </xf>
    <xf numFmtId="2" fontId="25" fillId="3" borderId="3" xfId="0" applyNumberFormat="1" applyFont="1" applyFill="1" applyBorder="1" applyAlignment="1" applyProtection="1">
      <alignment horizontal="center"/>
      <protection locked="0"/>
    </xf>
    <xf numFmtId="2" fontId="24" fillId="3" borderId="2" xfId="0" applyNumberFormat="1" applyFont="1" applyFill="1" applyBorder="1" applyAlignment="1">
      <alignment/>
    </xf>
    <xf numFmtId="0" fontId="14" fillId="3" borderId="3" xfId="0" applyNumberFormat="1" applyFont="1" applyFill="1" applyBorder="1" applyAlignment="1">
      <alignment horizontal="center"/>
    </xf>
    <xf numFmtId="0" fontId="14" fillId="3" borderId="21" xfId="0" applyNumberFormat="1" applyFont="1" applyFill="1" applyBorder="1" applyAlignment="1">
      <alignment horizontal="center"/>
    </xf>
    <xf numFmtId="0" fontId="26" fillId="3" borderId="0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2" fontId="27" fillId="7" borderId="3" xfId="0" applyNumberFormat="1" applyFont="1" applyFill="1" applyBorder="1" applyAlignment="1">
      <alignment/>
    </xf>
    <xf numFmtId="2" fontId="14" fillId="4" borderId="3" xfId="0" applyNumberFormat="1" applyFont="1" applyFill="1" applyBorder="1" applyAlignment="1">
      <alignment/>
    </xf>
    <xf numFmtId="2" fontId="14" fillId="5" borderId="3" xfId="0" applyNumberFormat="1" applyFont="1" applyFill="1" applyBorder="1" applyAlignment="1">
      <alignment/>
    </xf>
    <xf numFmtId="2" fontId="15" fillId="5" borderId="3" xfId="0" applyNumberFormat="1" applyFont="1" applyFill="1" applyBorder="1" applyAlignment="1">
      <alignment/>
    </xf>
    <xf numFmtId="2" fontId="14" fillId="5" borderId="21" xfId="0" applyNumberFormat="1" applyFont="1" applyFill="1" applyBorder="1" applyAlignment="1">
      <alignment/>
    </xf>
    <xf numFmtId="172" fontId="15" fillId="2" borderId="3" xfId="0" applyNumberFormat="1" applyFont="1" applyFill="1" applyBorder="1" applyAlignment="1">
      <alignment/>
    </xf>
    <xf numFmtId="173" fontId="15" fillId="2" borderId="31" xfId="0" applyNumberFormat="1" applyFont="1" applyFill="1" applyBorder="1" applyAlignment="1">
      <alignment horizontal="center"/>
    </xf>
    <xf numFmtId="172" fontId="15" fillId="2" borderId="21" xfId="0" applyNumberFormat="1" applyFont="1" applyFill="1" applyBorder="1" applyAlignment="1">
      <alignment/>
    </xf>
    <xf numFmtId="173" fontId="15" fillId="2" borderId="32" xfId="0" applyNumberFormat="1" applyFont="1" applyFill="1" applyBorder="1" applyAlignment="1">
      <alignment horizontal="center"/>
    </xf>
    <xf numFmtId="2" fontId="15" fillId="4" borderId="3" xfId="0" applyNumberFormat="1" applyFont="1" applyFill="1" applyBorder="1" applyAlignment="1">
      <alignment/>
    </xf>
    <xf numFmtId="2" fontId="27" fillId="4" borderId="3" xfId="0" applyNumberFormat="1" applyFont="1" applyFill="1" applyBorder="1" applyAlignment="1">
      <alignment/>
    </xf>
    <xf numFmtId="2" fontId="14" fillId="4" borderId="21" xfId="0" applyNumberFormat="1" applyFont="1" applyFill="1" applyBorder="1" applyAlignment="1">
      <alignment/>
    </xf>
    <xf numFmtId="173" fontId="24" fillId="2" borderId="33" xfId="0" applyNumberFormat="1" applyFont="1" applyFill="1" applyBorder="1" applyAlignment="1">
      <alignment horizontal="center"/>
    </xf>
    <xf numFmtId="0" fontId="24" fillId="3" borderId="2" xfId="0" applyNumberFormat="1" applyFont="1" applyFill="1" applyBorder="1" applyAlignment="1">
      <alignment horizontal="center"/>
    </xf>
    <xf numFmtId="0" fontId="28" fillId="3" borderId="2" xfId="0" applyFont="1" applyFill="1" applyBorder="1" applyAlignment="1" applyProtection="1">
      <alignment horizontal="left"/>
      <protection locked="0"/>
    </xf>
    <xf numFmtId="0" fontId="29" fillId="3" borderId="3" xfId="0" applyFont="1" applyFill="1" applyBorder="1" applyAlignment="1" applyProtection="1">
      <alignment horizontal="left"/>
      <protection locked="0"/>
    </xf>
    <xf numFmtId="0" fontId="30" fillId="3" borderId="3" xfId="0" applyFont="1" applyFill="1" applyBorder="1" applyAlignment="1" applyProtection="1">
      <alignment horizontal="left"/>
      <protection locked="0"/>
    </xf>
    <xf numFmtId="0" fontId="31" fillId="3" borderId="3" xfId="0" applyFont="1" applyFill="1" applyBorder="1" applyAlignment="1" applyProtection="1">
      <alignment horizontal="left"/>
      <protection locked="0"/>
    </xf>
    <xf numFmtId="0" fontId="32" fillId="3" borderId="3" xfId="0" applyFont="1" applyFill="1" applyBorder="1" applyAlignment="1" applyProtection="1">
      <alignment horizontal="left"/>
      <protection locked="0"/>
    </xf>
    <xf numFmtId="0" fontId="33" fillId="3" borderId="3" xfId="0" applyFont="1" applyFill="1" applyBorder="1" applyAlignment="1" applyProtection="1">
      <alignment horizontal="left"/>
      <protection locked="0"/>
    </xf>
    <xf numFmtId="0" fontId="34" fillId="3" borderId="3" xfId="0" applyFont="1" applyFill="1" applyBorder="1" applyAlignment="1" applyProtection="1">
      <alignment horizontal="left"/>
      <protection locked="0"/>
    </xf>
    <xf numFmtId="0" fontId="19" fillId="3" borderId="3" xfId="0" applyFont="1" applyFill="1" applyBorder="1" applyAlignment="1" applyProtection="1">
      <alignment horizontal="left"/>
      <protection locked="0"/>
    </xf>
    <xf numFmtId="0" fontId="33" fillId="3" borderId="21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5</xdr:row>
      <xdr:rowOff>28575</xdr:rowOff>
    </xdr:from>
    <xdr:to>
      <xdr:col>3</xdr:col>
      <xdr:colOff>704850</xdr:colOff>
      <xdr:row>5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21920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28575</xdr:rowOff>
    </xdr:from>
    <xdr:to>
      <xdr:col>3</xdr:col>
      <xdr:colOff>704850</xdr:colOff>
      <xdr:row>6</xdr:row>
      <xdr:rowOff>200025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50495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8</xdr:row>
      <xdr:rowOff>28575</xdr:rowOff>
    </xdr:from>
    <xdr:to>
      <xdr:col>3</xdr:col>
      <xdr:colOff>704850</xdr:colOff>
      <xdr:row>8</xdr:row>
      <xdr:rowOff>200025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207645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7</xdr:row>
      <xdr:rowOff>28575</xdr:rowOff>
    </xdr:from>
    <xdr:to>
      <xdr:col>3</xdr:col>
      <xdr:colOff>704850</xdr:colOff>
      <xdr:row>7</xdr:row>
      <xdr:rowOff>200025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79070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9</xdr:row>
      <xdr:rowOff>28575</xdr:rowOff>
    </xdr:from>
    <xdr:to>
      <xdr:col>3</xdr:col>
      <xdr:colOff>704850</xdr:colOff>
      <xdr:row>9</xdr:row>
      <xdr:rowOff>200025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236220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10</xdr:row>
      <xdr:rowOff>28575</xdr:rowOff>
    </xdr:from>
    <xdr:to>
      <xdr:col>3</xdr:col>
      <xdr:colOff>704850</xdr:colOff>
      <xdr:row>10</xdr:row>
      <xdr:rowOff>200025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264795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11</xdr:row>
      <xdr:rowOff>28575</xdr:rowOff>
    </xdr:from>
    <xdr:to>
      <xdr:col>3</xdr:col>
      <xdr:colOff>704850</xdr:colOff>
      <xdr:row>11</xdr:row>
      <xdr:rowOff>200025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293370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14</xdr:row>
      <xdr:rowOff>28575</xdr:rowOff>
    </xdr:from>
    <xdr:to>
      <xdr:col>3</xdr:col>
      <xdr:colOff>704850</xdr:colOff>
      <xdr:row>14</xdr:row>
      <xdr:rowOff>200025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379095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12</xdr:row>
      <xdr:rowOff>28575</xdr:rowOff>
    </xdr:from>
    <xdr:to>
      <xdr:col>3</xdr:col>
      <xdr:colOff>704850</xdr:colOff>
      <xdr:row>12</xdr:row>
      <xdr:rowOff>200025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321945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15</xdr:row>
      <xdr:rowOff>28575</xdr:rowOff>
    </xdr:from>
    <xdr:to>
      <xdr:col>3</xdr:col>
      <xdr:colOff>704850</xdr:colOff>
      <xdr:row>15</xdr:row>
      <xdr:rowOff>200025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407670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17</xdr:row>
      <xdr:rowOff>28575</xdr:rowOff>
    </xdr:from>
    <xdr:to>
      <xdr:col>3</xdr:col>
      <xdr:colOff>704850</xdr:colOff>
      <xdr:row>17</xdr:row>
      <xdr:rowOff>200025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464820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16</xdr:row>
      <xdr:rowOff>28575</xdr:rowOff>
    </xdr:from>
    <xdr:to>
      <xdr:col>3</xdr:col>
      <xdr:colOff>704850</xdr:colOff>
      <xdr:row>16</xdr:row>
      <xdr:rowOff>200025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436245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13</xdr:row>
      <xdr:rowOff>28575</xdr:rowOff>
    </xdr:from>
    <xdr:to>
      <xdr:col>3</xdr:col>
      <xdr:colOff>704850</xdr:colOff>
      <xdr:row>13</xdr:row>
      <xdr:rowOff>200025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350520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20</xdr:row>
      <xdr:rowOff>28575</xdr:rowOff>
    </xdr:from>
    <xdr:to>
      <xdr:col>3</xdr:col>
      <xdr:colOff>704850</xdr:colOff>
      <xdr:row>20</xdr:row>
      <xdr:rowOff>200025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50545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18</xdr:row>
      <xdr:rowOff>28575</xdr:rowOff>
    </xdr:from>
    <xdr:to>
      <xdr:col>3</xdr:col>
      <xdr:colOff>704850</xdr:colOff>
      <xdr:row>18</xdr:row>
      <xdr:rowOff>200025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493395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19</xdr:row>
      <xdr:rowOff>28575</xdr:rowOff>
    </xdr:from>
    <xdr:to>
      <xdr:col>3</xdr:col>
      <xdr:colOff>704850</xdr:colOff>
      <xdr:row>19</xdr:row>
      <xdr:rowOff>200025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21970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21</xdr:row>
      <xdr:rowOff>28575</xdr:rowOff>
    </xdr:from>
    <xdr:to>
      <xdr:col>3</xdr:col>
      <xdr:colOff>704850</xdr:colOff>
      <xdr:row>21</xdr:row>
      <xdr:rowOff>200025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79120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22</xdr:row>
      <xdr:rowOff>28575</xdr:rowOff>
    </xdr:from>
    <xdr:to>
      <xdr:col>3</xdr:col>
      <xdr:colOff>704850</xdr:colOff>
      <xdr:row>22</xdr:row>
      <xdr:rowOff>200025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607695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W61"/>
  <sheetViews>
    <sheetView showGridLines="0" tabSelected="1" zoomScale="77" zoomScaleNormal="77" workbookViewId="0" topLeftCell="A2">
      <selection activeCell="AH16" sqref="AH16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22.00390625" style="7" customWidth="1"/>
    <col min="4" max="4" width="13.281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2" width="6.7109375" style="9" customWidth="1"/>
    <col min="23" max="23" width="6.7109375" style="6" customWidth="1"/>
    <col min="24" max="24" width="4.57421875" style="10" customWidth="1"/>
    <col min="25" max="25" width="6.7109375" style="7" customWidth="1"/>
    <col min="26" max="26" width="6.7109375" style="11" customWidth="1"/>
    <col min="27" max="30" width="6.7109375" style="9" customWidth="1"/>
    <col min="31" max="31" width="6.7109375" style="12" customWidth="1"/>
    <col min="32" max="32" width="9.421875" style="12" customWidth="1"/>
    <col min="33" max="33" width="3.28125" style="52" customWidth="1"/>
    <col min="34" max="34" width="35.140625" style="4" customWidth="1"/>
    <col min="35" max="16384" width="8.8515625" style="4" customWidth="1"/>
  </cols>
  <sheetData>
    <row r="1" spans="1:33" s="2" customFormat="1" ht="42.75" customHeight="1" hidden="1" thickBot="1">
      <c r="A1" s="24"/>
      <c r="B1" s="14"/>
      <c r="C1" s="15"/>
      <c r="D1" s="23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14"/>
      <c r="X1" s="22"/>
      <c r="Y1" s="15"/>
      <c r="Z1" s="23"/>
      <c r="AA1" s="21"/>
      <c r="AB1" s="21"/>
      <c r="AC1" s="21"/>
      <c r="AD1" s="21"/>
      <c r="AE1" s="13"/>
      <c r="AF1" s="13"/>
      <c r="AG1" s="13"/>
    </row>
    <row r="2" spans="1:34" s="2" customFormat="1" ht="42.75" customHeight="1">
      <c r="A2" s="13"/>
      <c r="B2" s="21"/>
      <c r="C2" s="102" t="s">
        <v>46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3"/>
      <c r="AF2" s="13"/>
      <c r="AG2" s="13"/>
      <c r="AH2" s="13"/>
    </row>
    <row r="3" spans="1:34" s="2" customFormat="1" ht="9.75" customHeight="1" thickBot="1">
      <c r="A3" s="1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13"/>
      <c r="AF3" s="13"/>
      <c r="AG3" s="13"/>
      <c r="AH3" s="13"/>
    </row>
    <row r="4" spans="1:34" s="2" customFormat="1" ht="13.5" thickTop="1">
      <c r="A4" s="26"/>
      <c r="B4" s="64"/>
      <c r="C4" s="65"/>
      <c r="D4" s="65"/>
      <c r="E4" s="66"/>
      <c r="F4" s="67"/>
      <c r="G4" s="67"/>
      <c r="H4" s="66"/>
      <c r="I4" s="68"/>
      <c r="J4" s="68"/>
      <c r="K4" s="66"/>
      <c r="L4" s="66"/>
      <c r="M4" s="66"/>
      <c r="N4" s="69"/>
      <c r="O4" s="69"/>
      <c r="P4" s="66"/>
      <c r="Q4" s="70"/>
      <c r="R4" s="70"/>
      <c r="S4" s="71" t="s">
        <v>11</v>
      </c>
      <c r="T4" s="71" t="s">
        <v>11</v>
      </c>
      <c r="U4" s="71" t="s">
        <v>11</v>
      </c>
      <c r="V4" s="71" t="s">
        <v>11</v>
      </c>
      <c r="W4" s="72" t="s">
        <v>7</v>
      </c>
      <c r="X4" s="72" t="s">
        <v>44</v>
      </c>
      <c r="Y4" s="71" t="s">
        <v>6</v>
      </c>
      <c r="Z4" s="71" t="s">
        <v>6</v>
      </c>
      <c r="AA4" s="71" t="s">
        <v>14</v>
      </c>
      <c r="AB4" s="71" t="s">
        <v>14</v>
      </c>
      <c r="AC4" s="71" t="s">
        <v>6</v>
      </c>
      <c r="AD4" s="72" t="s">
        <v>7</v>
      </c>
      <c r="AE4" s="94" t="s">
        <v>21</v>
      </c>
      <c r="AF4" s="73" t="s">
        <v>22</v>
      </c>
      <c r="AG4" s="47"/>
      <c r="AH4" s="13"/>
    </row>
    <row r="5" spans="1:34" s="2" customFormat="1" ht="27.75" customHeight="1" thickBot="1">
      <c r="A5" s="26"/>
      <c r="B5" s="74" t="s">
        <v>0</v>
      </c>
      <c r="C5" s="75" t="s">
        <v>10</v>
      </c>
      <c r="D5" s="95" t="s">
        <v>43</v>
      </c>
      <c r="E5" s="76">
        <v>1</v>
      </c>
      <c r="F5" s="77" t="s">
        <v>8</v>
      </c>
      <c r="G5" s="78" t="s">
        <v>4</v>
      </c>
      <c r="H5" s="79">
        <v>2</v>
      </c>
      <c r="I5" s="80" t="s">
        <v>8</v>
      </c>
      <c r="J5" s="81" t="s">
        <v>4</v>
      </c>
      <c r="K5" s="79" t="s">
        <v>1</v>
      </c>
      <c r="L5" s="79" t="s">
        <v>2</v>
      </c>
      <c r="M5" s="79">
        <v>3</v>
      </c>
      <c r="N5" s="82" t="s">
        <v>8</v>
      </c>
      <c r="O5" s="104" t="s">
        <v>4</v>
      </c>
      <c r="P5" s="79">
        <v>4</v>
      </c>
      <c r="Q5" s="83" t="s">
        <v>8</v>
      </c>
      <c r="R5" s="84" t="s">
        <v>4</v>
      </c>
      <c r="S5" s="85" t="s">
        <v>13</v>
      </c>
      <c r="T5" s="85" t="s">
        <v>19</v>
      </c>
      <c r="U5" s="85" t="s">
        <v>20</v>
      </c>
      <c r="V5" s="85" t="s">
        <v>12</v>
      </c>
      <c r="W5" s="86" t="s">
        <v>16</v>
      </c>
      <c r="X5" s="87" t="s">
        <v>45</v>
      </c>
      <c r="Y5" s="86" t="s">
        <v>3</v>
      </c>
      <c r="Z5" s="87" t="s">
        <v>5</v>
      </c>
      <c r="AA5" s="88" t="s">
        <v>6</v>
      </c>
      <c r="AB5" s="88" t="s">
        <v>15</v>
      </c>
      <c r="AC5" s="88" t="s">
        <v>18</v>
      </c>
      <c r="AD5" s="88" t="s">
        <v>17</v>
      </c>
      <c r="AE5" s="86" t="s">
        <v>9</v>
      </c>
      <c r="AF5" s="89" t="s">
        <v>23</v>
      </c>
      <c r="AG5" s="46"/>
      <c r="AH5" s="13"/>
    </row>
    <row r="6" spans="1:34" ht="22.5" customHeight="1">
      <c r="A6" s="26"/>
      <c r="B6" s="27">
        <v>1</v>
      </c>
      <c r="C6" s="119" t="s">
        <v>28</v>
      </c>
      <c r="D6" s="96"/>
      <c r="E6" s="55"/>
      <c r="F6" s="29">
        <v>18.95</v>
      </c>
      <c r="G6" s="98">
        <v>7.06</v>
      </c>
      <c r="H6" s="29">
        <v>0</v>
      </c>
      <c r="I6" s="97">
        <v>19.9</v>
      </c>
      <c r="J6" s="98">
        <v>7.71</v>
      </c>
      <c r="K6" s="29">
        <v>0</v>
      </c>
      <c r="L6" s="29">
        <v>0</v>
      </c>
      <c r="M6" s="29">
        <v>0</v>
      </c>
      <c r="N6" s="97">
        <v>23.45</v>
      </c>
      <c r="O6" s="98">
        <v>7.27</v>
      </c>
      <c r="P6" s="29">
        <v>0</v>
      </c>
      <c r="Q6" s="97">
        <v>21.6</v>
      </c>
      <c r="R6" s="29">
        <v>7.65</v>
      </c>
      <c r="S6" s="30">
        <f aca="true" t="shared" si="0" ref="S6:S23">SUM(F6,I6,N6,Q6)</f>
        <v>83.9</v>
      </c>
      <c r="T6" s="30">
        <f aca="true" t="shared" si="1" ref="T6:T23">MIN(F6,I6,N6,Q6)</f>
        <v>18.95</v>
      </c>
      <c r="U6" s="30">
        <f aca="true" t="shared" si="2" ref="U6:U23">MAX(F6,I6,N6,Q6)</f>
        <v>23.45</v>
      </c>
      <c r="V6" s="99">
        <f aca="true" t="shared" si="3" ref="V6:V23">SUM(S6-T6)</f>
        <v>64.95</v>
      </c>
      <c r="W6" s="99">
        <f aca="true" t="shared" si="4" ref="W6:W23">MIN(G6,J6,O6,R6)</f>
        <v>7.06</v>
      </c>
      <c r="X6" s="118">
        <v>1</v>
      </c>
      <c r="Y6" s="99">
        <f aca="true" t="shared" si="5" ref="Y6:Y23">MAX(F6,I6,N6,Q6)</f>
        <v>23.45</v>
      </c>
      <c r="Z6" s="30">
        <f aca="true" t="shared" si="6" ref="Z6:Z23">AVERAGE(,F6,I6,N6,Q6)</f>
        <v>16.78</v>
      </c>
      <c r="AA6" s="30">
        <v>21.95</v>
      </c>
      <c r="AB6" s="30">
        <v>7.39</v>
      </c>
      <c r="AC6" s="99">
        <f aca="true" t="shared" si="7" ref="AC6:AC23">MAX(U6,AA6)</f>
        <v>23.45</v>
      </c>
      <c r="AD6" s="99">
        <f aca="true" t="shared" si="8" ref="AD6:AD23">MIN(W6,AB6)</f>
        <v>7.06</v>
      </c>
      <c r="AE6" s="44">
        <v>103</v>
      </c>
      <c r="AF6" s="117">
        <f aca="true" t="shared" si="9" ref="AF6:AF23">SUM(3600/AD6*AE6/3281.54)</f>
        <v>16.005060568794992</v>
      </c>
      <c r="AG6" s="48"/>
      <c r="AH6" s="13"/>
    </row>
    <row r="7" spans="1:34" ht="22.5" customHeight="1">
      <c r="A7" s="26"/>
      <c r="B7" s="28">
        <v>2</v>
      </c>
      <c r="C7" s="120" t="s">
        <v>29</v>
      </c>
      <c r="D7" s="92"/>
      <c r="E7" s="56">
        <v>15</v>
      </c>
      <c r="F7" s="29">
        <v>19.25</v>
      </c>
      <c r="G7" s="29">
        <v>8.12</v>
      </c>
      <c r="H7" s="29">
        <v>0</v>
      </c>
      <c r="I7" s="29">
        <v>18.45</v>
      </c>
      <c r="J7" s="29">
        <v>8.27</v>
      </c>
      <c r="K7" s="29">
        <v>0</v>
      </c>
      <c r="L7" s="29">
        <v>0</v>
      </c>
      <c r="M7" s="29">
        <v>0</v>
      </c>
      <c r="N7" s="29">
        <v>21.45</v>
      </c>
      <c r="O7" s="29">
        <v>7.93</v>
      </c>
      <c r="P7" s="29">
        <v>0</v>
      </c>
      <c r="Q7" s="29">
        <v>20.3</v>
      </c>
      <c r="R7" s="29">
        <v>7.99</v>
      </c>
      <c r="S7" s="31">
        <f t="shared" si="0"/>
        <v>79.45</v>
      </c>
      <c r="T7" s="31">
        <f t="shared" si="1"/>
        <v>18.45</v>
      </c>
      <c r="U7" s="31">
        <f t="shared" si="2"/>
        <v>21.45</v>
      </c>
      <c r="V7" s="31">
        <f t="shared" si="3"/>
        <v>61</v>
      </c>
      <c r="W7" s="31">
        <f t="shared" si="4"/>
        <v>7.93</v>
      </c>
      <c r="X7" s="100">
        <v>2</v>
      </c>
      <c r="Y7" s="31">
        <f t="shared" si="5"/>
        <v>21.45</v>
      </c>
      <c r="Z7" s="31">
        <f t="shared" si="6"/>
        <v>15.89</v>
      </c>
      <c r="AA7" s="105">
        <v>20.65</v>
      </c>
      <c r="AB7" s="31">
        <v>7.69</v>
      </c>
      <c r="AC7" s="31">
        <f t="shared" si="7"/>
        <v>21.45</v>
      </c>
      <c r="AD7" s="31">
        <f t="shared" si="8"/>
        <v>7.69</v>
      </c>
      <c r="AE7" s="110">
        <v>103</v>
      </c>
      <c r="AF7" s="111">
        <f t="shared" si="9"/>
        <v>14.693852745863799</v>
      </c>
      <c r="AG7" s="48"/>
      <c r="AH7" s="13"/>
    </row>
    <row r="8" spans="1:34" s="5" customFormat="1" ht="22.5" customHeight="1" thickBot="1">
      <c r="A8" s="26"/>
      <c r="B8" s="28">
        <v>3</v>
      </c>
      <c r="C8" s="120" t="s">
        <v>31</v>
      </c>
      <c r="D8" s="92"/>
      <c r="E8" s="56"/>
      <c r="F8" s="29">
        <v>18.3</v>
      </c>
      <c r="G8" s="29">
        <v>7.75</v>
      </c>
      <c r="H8" s="29">
        <v>0</v>
      </c>
      <c r="I8" s="29">
        <v>19.25</v>
      </c>
      <c r="J8" s="29">
        <v>7.78</v>
      </c>
      <c r="K8" s="29">
        <v>0</v>
      </c>
      <c r="L8" s="29">
        <v>0</v>
      </c>
      <c r="M8" s="29">
        <v>0</v>
      </c>
      <c r="N8" s="29">
        <v>21.35</v>
      </c>
      <c r="O8" s="29">
        <v>7.81</v>
      </c>
      <c r="P8" s="29">
        <v>0</v>
      </c>
      <c r="Q8" s="29">
        <v>19.6</v>
      </c>
      <c r="R8" s="98">
        <v>7.6</v>
      </c>
      <c r="S8" s="31">
        <f t="shared" si="0"/>
        <v>78.5</v>
      </c>
      <c r="T8" s="31">
        <f t="shared" si="1"/>
        <v>18.3</v>
      </c>
      <c r="U8" s="31">
        <f t="shared" si="2"/>
        <v>21.35</v>
      </c>
      <c r="V8" s="31">
        <f t="shared" si="3"/>
        <v>60.2</v>
      </c>
      <c r="W8" s="31">
        <f t="shared" si="4"/>
        <v>7.6</v>
      </c>
      <c r="X8" s="100">
        <v>4</v>
      </c>
      <c r="Y8" s="31">
        <f t="shared" si="5"/>
        <v>21.35</v>
      </c>
      <c r="Z8" s="31">
        <f t="shared" si="6"/>
        <v>15.7</v>
      </c>
      <c r="AA8" s="106">
        <v>18</v>
      </c>
      <c r="AB8" s="31">
        <v>7.79</v>
      </c>
      <c r="AC8" s="31">
        <f t="shared" si="7"/>
        <v>21.35</v>
      </c>
      <c r="AD8" s="31">
        <f t="shared" si="8"/>
        <v>7.6</v>
      </c>
      <c r="AE8" s="110">
        <v>103</v>
      </c>
      <c r="AF8" s="111">
        <f t="shared" si="9"/>
        <v>14.867858896801664</v>
      </c>
      <c r="AG8" s="48"/>
      <c r="AH8" s="13"/>
    </row>
    <row r="9" spans="1:34" s="3" customFormat="1" ht="22.5" customHeight="1">
      <c r="A9" s="26"/>
      <c r="B9" s="28">
        <v>4</v>
      </c>
      <c r="C9" s="121" t="s">
        <v>30</v>
      </c>
      <c r="D9" s="91"/>
      <c r="E9" s="56"/>
      <c r="F9" s="29">
        <v>19.75</v>
      </c>
      <c r="G9" s="29">
        <v>8.23</v>
      </c>
      <c r="H9" s="29">
        <v>0</v>
      </c>
      <c r="I9" s="29">
        <v>18.75</v>
      </c>
      <c r="J9" s="29">
        <v>8.46</v>
      </c>
      <c r="K9" s="29">
        <v>0</v>
      </c>
      <c r="L9" s="29">
        <v>0</v>
      </c>
      <c r="M9" s="29">
        <v>0</v>
      </c>
      <c r="N9" s="29">
        <v>20.25</v>
      </c>
      <c r="O9" s="29">
        <v>7.68</v>
      </c>
      <c r="P9" s="29">
        <v>0</v>
      </c>
      <c r="Q9" s="29">
        <v>20.8</v>
      </c>
      <c r="R9" s="29">
        <v>7.8</v>
      </c>
      <c r="S9" s="31">
        <f t="shared" si="0"/>
        <v>79.55</v>
      </c>
      <c r="T9" s="31">
        <f t="shared" si="1"/>
        <v>18.75</v>
      </c>
      <c r="U9" s="31">
        <f t="shared" si="2"/>
        <v>20.8</v>
      </c>
      <c r="V9" s="31">
        <f t="shared" si="3"/>
        <v>60.8</v>
      </c>
      <c r="W9" s="31">
        <f t="shared" si="4"/>
        <v>7.68</v>
      </c>
      <c r="X9" s="100">
        <v>3</v>
      </c>
      <c r="Y9" s="105">
        <f t="shared" si="5"/>
        <v>20.8</v>
      </c>
      <c r="Z9" s="31">
        <f t="shared" si="6"/>
        <v>15.91</v>
      </c>
      <c r="AA9" s="107">
        <v>17.4</v>
      </c>
      <c r="AB9" s="31">
        <v>7.98</v>
      </c>
      <c r="AC9" s="31">
        <f t="shared" si="7"/>
        <v>20.8</v>
      </c>
      <c r="AD9" s="31">
        <f t="shared" si="8"/>
        <v>7.68</v>
      </c>
      <c r="AE9" s="110">
        <v>103</v>
      </c>
      <c r="AF9" s="111">
        <f t="shared" si="9"/>
        <v>14.712985366626645</v>
      </c>
      <c r="AG9" s="48"/>
      <c r="AH9" s="13"/>
    </row>
    <row r="10" spans="1:34" ht="22.5" customHeight="1">
      <c r="A10" s="26"/>
      <c r="B10" s="28">
        <v>5</v>
      </c>
      <c r="C10" s="121" t="s">
        <v>32</v>
      </c>
      <c r="D10" s="91"/>
      <c r="E10" s="56"/>
      <c r="F10" s="29">
        <v>19</v>
      </c>
      <c r="G10" s="29">
        <v>8.27</v>
      </c>
      <c r="H10" s="29">
        <v>0</v>
      </c>
      <c r="I10" s="29">
        <v>17.25</v>
      </c>
      <c r="J10" s="29">
        <v>8.79</v>
      </c>
      <c r="K10" s="29">
        <v>0</v>
      </c>
      <c r="L10" s="29">
        <v>0</v>
      </c>
      <c r="M10" s="29">
        <v>0</v>
      </c>
      <c r="N10" s="29">
        <v>21.1</v>
      </c>
      <c r="O10" s="29">
        <v>7.8</v>
      </c>
      <c r="P10" s="29">
        <v>0</v>
      </c>
      <c r="Q10" s="29">
        <v>19.6</v>
      </c>
      <c r="R10" s="29">
        <v>8.5</v>
      </c>
      <c r="S10" s="31">
        <f t="shared" si="0"/>
        <v>76.95</v>
      </c>
      <c r="T10" s="31">
        <f t="shared" si="1"/>
        <v>17.25</v>
      </c>
      <c r="U10" s="31">
        <f t="shared" si="2"/>
        <v>21.1</v>
      </c>
      <c r="V10" s="31">
        <f t="shared" si="3"/>
        <v>59.7</v>
      </c>
      <c r="W10" s="31">
        <f t="shared" si="4"/>
        <v>7.8</v>
      </c>
      <c r="X10" s="100">
        <v>5</v>
      </c>
      <c r="Y10" s="31">
        <f t="shared" si="5"/>
        <v>21.1</v>
      </c>
      <c r="Z10" s="31">
        <f t="shared" si="6"/>
        <v>15.39</v>
      </c>
      <c r="AA10" s="31">
        <v>21.4</v>
      </c>
      <c r="AB10" s="31">
        <v>7.66</v>
      </c>
      <c r="AC10" s="31">
        <f t="shared" si="7"/>
        <v>21.4</v>
      </c>
      <c r="AD10" s="31">
        <f t="shared" si="8"/>
        <v>7.66</v>
      </c>
      <c r="AE10" s="110">
        <v>103</v>
      </c>
      <c r="AF10" s="111">
        <f t="shared" si="9"/>
        <v>14.751400472022535</v>
      </c>
      <c r="AG10" s="48"/>
      <c r="AH10" s="13"/>
    </row>
    <row r="11" spans="1:34" ht="22.5" customHeight="1">
      <c r="A11" s="26"/>
      <c r="B11" s="28">
        <v>6</v>
      </c>
      <c r="C11" s="121" t="s">
        <v>47</v>
      </c>
      <c r="D11" s="91"/>
      <c r="E11" s="56">
        <v>17</v>
      </c>
      <c r="F11" s="97">
        <v>20.1</v>
      </c>
      <c r="G11" s="29">
        <v>8.04</v>
      </c>
      <c r="H11" s="29">
        <v>0</v>
      </c>
      <c r="I11" s="29">
        <v>18.6</v>
      </c>
      <c r="J11" s="29">
        <v>8.55</v>
      </c>
      <c r="K11" s="29">
        <v>0</v>
      </c>
      <c r="L11" s="29">
        <v>0</v>
      </c>
      <c r="M11" s="29">
        <v>0</v>
      </c>
      <c r="N11" s="29">
        <v>19.35</v>
      </c>
      <c r="O11" s="29">
        <v>7.86</v>
      </c>
      <c r="P11" s="29">
        <v>0</v>
      </c>
      <c r="Q11" s="29">
        <v>18.5</v>
      </c>
      <c r="R11" s="29">
        <v>8.44</v>
      </c>
      <c r="S11" s="31">
        <f t="shared" si="0"/>
        <v>76.55000000000001</v>
      </c>
      <c r="T11" s="31">
        <f t="shared" si="1"/>
        <v>18.5</v>
      </c>
      <c r="U11" s="31">
        <f t="shared" si="2"/>
        <v>20.1</v>
      </c>
      <c r="V11" s="31">
        <f t="shared" si="3"/>
        <v>58.05000000000001</v>
      </c>
      <c r="W11" s="31">
        <f t="shared" si="4"/>
        <v>7.86</v>
      </c>
      <c r="X11" s="100">
        <v>6</v>
      </c>
      <c r="Y11" s="106">
        <f t="shared" si="5"/>
        <v>20.1</v>
      </c>
      <c r="Z11" s="31">
        <f t="shared" si="6"/>
        <v>15.310000000000002</v>
      </c>
      <c r="AA11" s="114">
        <v>18.95</v>
      </c>
      <c r="AB11" s="31">
        <v>7.68</v>
      </c>
      <c r="AC11" s="31">
        <f t="shared" si="7"/>
        <v>20.1</v>
      </c>
      <c r="AD11" s="31">
        <f t="shared" si="8"/>
        <v>7.68</v>
      </c>
      <c r="AE11" s="110">
        <v>103</v>
      </c>
      <c r="AF11" s="111">
        <f t="shared" si="9"/>
        <v>14.712985366626645</v>
      </c>
      <c r="AG11" s="48"/>
      <c r="AH11" s="13"/>
    </row>
    <row r="12" spans="1:34" s="2" customFormat="1" ht="22.5" customHeight="1">
      <c r="A12" s="26"/>
      <c r="B12" s="28">
        <v>7</v>
      </c>
      <c r="C12" s="121" t="s">
        <v>33</v>
      </c>
      <c r="D12" s="91"/>
      <c r="E12" s="56"/>
      <c r="F12" s="29">
        <v>18.7</v>
      </c>
      <c r="G12" s="29">
        <v>7.81</v>
      </c>
      <c r="H12" s="29">
        <v>0</v>
      </c>
      <c r="I12" s="29">
        <v>17.65</v>
      </c>
      <c r="J12" s="29">
        <v>8.77</v>
      </c>
      <c r="K12" s="29">
        <v>0</v>
      </c>
      <c r="L12" s="29">
        <v>0</v>
      </c>
      <c r="M12" s="29">
        <v>0</v>
      </c>
      <c r="N12" s="29">
        <v>18.4</v>
      </c>
      <c r="O12" s="29">
        <v>8.18</v>
      </c>
      <c r="P12" s="29">
        <v>0</v>
      </c>
      <c r="Q12" s="29">
        <v>19.75</v>
      </c>
      <c r="R12" s="29">
        <v>8.17</v>
      </c>
      <c r="S12" s="31">
        <f t="shared" si="0"/>
        <v>74.5</v>
      </c>
      <c r="T12" s="31">
        <f t="shared" si="1"/>
        <v>17.65</v>
      </c>
      <c r="U12" s="31">
        <f t="shared" si="2"/>
        <v>19.75</v>
      </c>
      <c r="V12" s="31">
        <f t="shared" si="3"/>
        <v>56.85</v>
      </c>
      <c r="W12" s="31">
        <f t="shared" si="4"/>
        <v>7.81</v>
      </c>
      <c r="X12" s="100">
        <v>7</v>
      </c>
      <c r="Y12" s="105">
        <f t="shared" si="5"/>
        <v>19.75</v>
      </c>
      <c r="Z12" s="31">
        <f t="shared" si="6"/>
        <v>14.9</v>
      </c>
      <c r="AA12" s="107">
        <v>15.35</v>
      </c>
      <c r="AB12" s="31">
        <v>8.48</v>
      </c>
      <c r="AC12" s="31">
        <f t="shared" si="7"/>
        <v>19.75</v>
      </c>
      <c r="AD12" s="31">
        <f t="shared" si="8"/>
        <v>7.81</v>
      </c>
      <c r="AE12" s="110">
        <v>103</v>
      </c>
      <c r="AF12" s="111">
        <f t="shared" si="9"/>
        <v>14.468082921343488</v>
      </c>
      <c r="AG12" s="48"/>
      <c r="AH12" s="13"/>
    </row>
    <row r="13" spans="1:34" s="2" customFormat="1" ht="22.5" customHeight="1">
      <c r="A13" s="26"/>
      <c r="B13" s="28">
        <v>8</v>
      </c>
      <c r="C13" s="121" t="s">
        <v>26</v>
      </c>
      <c r="D13" s="91"/>
      <c r="E13" s="56">
        <v>14</v>
      </c>
      <c r="F13" s="29">
        <v>17.45</v>
      </c>
      <c r="G13" s="29">
        <v>8.43</v>
      </c>
      <c r="H13" s="29">
        <v>0</v>
      </c>
      <c r="I13" s="29">
        <v>15.85</v>
      </c>
      <c r="J13" s="29">
        <v>9.48</v>
      </c>
      <c r="K13" s="29">
        <v>0</v>
      </c>
      <c r="L13" s="29">
        <v>0</v>
      </c>
      <c r="M13" s="29">
        <v>0</v>
      </c>
      <c r="N13" s="29">
        <v>18.85</v>
      </c>
      <c r="O13" s="29">
        <v>8.53</v>
      </c>
      <c r="P13" s="29">
        <v>0</v>
      </c>
      <c r="Q13" s="29">
        <v>19.4</v>
      </c>
      <c r="R13" s="29">
        <v>8.82</v>
      </c>
      <c r="S13" s="31">
        <f t="shared" si="0"/>
        <v>71.55</v>
      </c>
      <c r="T13" s="31">
        <f t="shared" si="1"/>
        <v>15.85</v>
      </c>
      <c r="U13" s="31">
        <f t="shared" si="2"/>
        <v>19.4</v>
      </c>
      <c r="V13" s="31">
        <f t="shared" si="3"/>
        <v>55.699999999999996</v>
      </c>
      <c r="W13" s="31">
        <f t="shared" si="4"/>
        <v>8.43</v>
      </c>
      <c r="X13" s="100">
        <v>9</v>
      </c>
      <c r="Y13" s="105">
        <f t="shared" si="5"/>
        <v>19.4</v>
      </c>
      <c r="Z13" s="31">
        <f t="shared" si="6"/>
        <v>14.309999999999999</v>
      </c>
      <c r="AA13" s="106">
        <v>20.2</v>
      </c>
      <c r="AB13" s="31">
        <v>8.16</v>
      </c>
      <c r="AC13" s="31">
        <f t="shared" si="7"/>
        <v>20.2</v>
      </c>
      <c r="AD13" s="31">
        <f t="shared" si="8"/>
        <v>8.16</v>
      </c>
      <c r="AE13" s="110">
        <v>103</v>
      </c>
      <c r="AF13" s="111">
        <f t="shared" si="9"/>
        <v>13.84751563917802</v>
      </c>
      <c r="AG13" s="48"/>
      <c r="AH13" s="13"/>
    </row>
    <row r="14" spans="1:34" s="2" customFormat="1" ht="22.5" customHeight="1">
      <c r="A14" s="26"/>
      <c r="B14" s="28">
        <v>9</v>
      </c>
      <c r="C14" s="122" t="s">
        <v>37</v>
      </c>
      <c r="D14" s="91"/>
      <c r="E14" s="56">
        <v>18</v>
      </c>
      <c r="F14" s="29">
        <v>17.85</v>
      </c>
      <c r="G14" s="29">
        <v>8.51</v>
      </c>
      <c r="H14" s="29">
        <v>0</v>
      </c>
      <c r="I14" s="29">
        <v>16.3</v>
      </c>
      <c r="J14" s="29">
        <v>8.86</v>
      </c>
      <c r="K14" s="29">
        <v>0</v>
      </c>
      <c r="L14" s="29">
        <v>0</v>
      </c>
      <c r="M14" s="29">
        <v>0</v>
      </c>
      <c r="N14" s="29">
        <v>14.8</v>
      </c>
      <c r="O14" s="29">
        <v>8.87</v>
      </c>
      <c r="P14" s="29">
        <v>0</v>
      </c>
      <c r="Q14" s="29">
        <v>17.15</v>
      </c>
      <c r="R14" s="29">
        <v>8.27</v>
      </c>
      <c r="S14" s="31">
        <f t="shared" si="0"/>
        <v>66.1</v>
      </c>
      <c r="T14" s="31">
        <f t="shared" si="1"/>
        <v>14.8</v>
      </c>
      <c r="U14" s="31">
        <f t="shared" si="2"/>
        <v>17.85</v>
      </c>
      <c r="V14" s="31">
        <f t="shared" si="3"/>
        <v>51.3</v>
      </c>
      <c r="W14" s="31">
        <f t="shared" si="4"/>
        <v>8.27</v>
      </c>
      <c r="X14" s="100">
        <v>13</v>
      </c>
      <c r="Y14" s="106">
        <f t="shared" si="5"/>
        <v>17.85</v>
      </c>
      <c r="Z14" s="31">
        <f t="shared" si="6"/>
        <v>13.219999999999999</v>
      </c>
      <c r="AA14" s="107">
        <v>17.8</v>
      </c>
      <c r="AB14" s="31">
        <v>8.64</v>
      </c>
      <c r="AC14" s="31">
        <f t="shared" si="7"/>
        <v>17.85</v>
      </c>
      <c r="AD14" s="31">
        <f t="shared" si="8"/>
        <v>8.27</v>
      </c>
      <c r="AE14" s="110">
        <v>103</v>
      </c>
      <c r="AF14" s="111">
        <f t="shared" si="9"/>
        <v>13.663328611329218</v>
      </c>
      <c r="AG14" s="48"/>
      <c r="AH14" s="13"/>
    </row>
    <row r="15" spans="1:34" s="2" customFormat="1" ht="22.5" customHeight="1">
      <c r="A15" s="26"/>
      <c r="B15" s="28">
        <v>10</v>
      </c>
      <c r="C15" s="121" t="s">
        <v>27</v>
      </c>
      <c r="D15" s="91"/>
      <c r="E15" s="56"/>
      <c r="F15" s="29">
        <v>14.25</v>
      </c>
      <c r="G15" s="29">
        <v>8.75</v>
      </c>
      <c r="H15" s="29">
        <v>0</v>
      </c>
      <c r="I15" s="29">
        <v>19.1</v>
      </c>
      <c r="J15" s="29">
        <v>8.82</v>
      </c>
      <c r="K15" s="29">
        <v>0</v>
      </c>
      <c r="L15" s="29">
        <v>0</v>
      </c>
      <c r="M15" s="29">
        <v>0</v>
      </c>
      <c r="N15" s="29">
        <v>20</v>
      </c>
      <c r="O15" s="29">
        <v>8.46</v>
      </c>
      <c r="P15" s="29">
        <v>0</v>
      </c>
      <c r="Q15" s="29">
        <v>17.75</v>
      </c>
      <c r="R15" s="29">
        <v>9.51</v>
      </c>
      <c r="S15" s="31">
        <f t="shared" si="0"/>
        <v>71.1</v>
      </c>
      <c r="T15" s="31">
        <f t="shared" si="1"/>
        <v>14.25</v>
      </c>
      <c r="U15" s="31">
        <f t="shared" si="2"/>
        <v>20</v>
      </c>
      <c r="V15" s="31">
        <f t="shared" si="3"/>
        <v>56.849999999999994</v>
      </c>
      <c r="W15" s="31">
        <f t="shared" si="4"/>
        <v>8.46</v>
      </c>
      <c r="X15" s="100">
        <v>8</v>
      </c>
      <c r="Y15" s="31">
        <f t="shared" si="5"/>
        <v>20</v>
      </c>
      <c r="Z15" s="31">
        <f t="shared" si="6"/>
        <v>14.219999999999999</v>
      </c>
      <c r="AA15" s="105">
        <v>17.6</v>
      </c>
      <c r="AB15" s="31">
        <v>8.62</v>
      </c>
      <c r="AC15" s="31">
        <f t="shared" si="7"/>
        <v>20</v>
      </c>
      <c r="AD15" s="31">
        <f t="shared" si="8"/>
        <v>8.46</v>
      </c>
      <c r="AE15" s="110">
        <v>103</v>
      </c>
      <c r="AF15" s="111">
        <f t="shared" si="9"/>
        <v>13.356468985306458</v>
      </c>
      <c r="AG15" s="48"/>
      <c r="AH15" s="13"/>
    </row>
    <row r="16" spans="1:34" s="2" customFormat="1" ht="22.5" customHeight="1">
      <c r="A16" s="26"/>
      <c r="B16" s="28">
        <v>11</v>
      </c>
      <c r="C16" s="123" t="s">
        <v>34</v>
      </c>
      <c r="D16" s="91"/>
      <c r="E16" s="56"/>
      <c r="F16" s="29">
        <v>19.5</v>
      </c>
      <c r="G16" s="29">
        <v>8.57</v>
      </c>
      <c r="H16" s="29">
        <v>0</v>
      </c>
      <c r="I16" s="29">
        <v>17.4</v>
      </c>
      <c r="J16" s="29">
        <v>8.89</v>
      </c>
      <c r="K16" s="29">
        <v>0</v>
      </c>
      <c r="L16" s="29">
        <v>0</v>
      </c>
      <c r="M16" s="29">
        <v>0</v>
      </c>
      <c r="N16" s="29">
        <v>11.7</v>
      </c>
      <c r="O16" s="29">
        <v>8.62</v>
      </c>
      <c r="P16" s="29">
        <v>0</v>
      </c>
      <c r="Q16" s="29">
        <v>18.55</v>
      </c>
      <c r="R16" s="29">
        <v>8.63</v>
      </c>
      <c r="S16" s="31">
        <f t="shared" si="0"/>
        <v>67.14999999999999</v>
      </c>
      <c r="T16" s="31">
        <f t="shared" si="1"/>
        <v>11.7</v>
      </c>
      <c r="U16" s="31">
        <f t="shared" si="2"/>
        <v>19.5</v>
      </c>
      <c r="V16" s="31">
        <f t="shared" si="3"/>
        <v>55.44999999999999</v>
      </c>
      <c r="W16" s="31">
        <f t="shared" si="4"/>
        <v>8.57</v>
      </c>
      <c r="X16" s="100">
        <v>10</v>
      </c>
      <c r="Y16" s="106">
        <f t="shared" si="5"/>
        <v>19.5</v>
      </c>
      <c r="Z16" s="31">
        <f t="shared" si="6"/>
        <v>13.429999999999998</v>
      </c>
      <c r="AA16" s="105">
        <v>18.6</v>
      </c>
      <c r="AB16" s="31">
        <v>8.48</v>
      </c>
      <c r="AC16" s="31">
        <f t="shared" si="7"/>
        <v>19.5</v>
      </c>
      <c r="AD16" s="31">
        <f t="shared" si="8"/>
        <v>8.48</v>
      </c>
      <c r="AE16" s="110">
        <v>103</v>
      </c>
      <c r="AF16" s="111">
        <f t="shared" si="9"/>
        <v>13.324967879209035</v>
      </c>
      <c r="AG16" s="48"/>
      <c r="AH16" s="13"/>
    </row>
    <row r="17" spans="1:34" s="2" customFormat="1" ht="22.5" customHeight="1">
      <c r="A17" s="26"/>
      <c r="B17" s="28">
        <v>12</v>
      </c>
      <c r="C17" s="121" t="s">
        <v>36</v>
      </c>
      <c r="D17" s="91"/>
      <c r="E17" s="56"/>
      <c r="F17" s="29">
        <v>16.75</v>
      </c>
      <c r="G17" s="29">
        <v>9.37</v>
      </c>
      <c r="H17" s="29">
        <v>0</v>
      </c>
      <c r="I17" s="29">
        <v>15.65</v>
      </c>
      <c r="J17" s="29">
        <v>10.06</v>
      </c>
      <c r="K17" s="29">
        <v>0</v>
      </c>
      <c r="L17" s="29">
        <v>0</v>
      </c>
      <c r="M17" s="29">
        <v>0</v>
      </c>
      <c r="N17" s="29">
        <v>17.75</v>
      </c>
      <c r="O17" s="29">
        <v>9.51</v>
      </c>
      <c r="P17" s="29">
        <v>0</v>
      </c>
      <c r="Q17" s="29">
        <v>18.5</v>
      </c>
      <c r="R17" s="29">
        <v>9.4</v>
      </c>
      <c r="S17" s="31">
        <f t="shared" si="0"/>
        <v>68.65</v>
      </c>
      <c r="T17" s="31">
        <f t="shared" si="1"/>
        <v>15.65</v>
      </c>
      <c r="U17" s="31">
        <f t="shared" si="2"/>
        <v>18.5</v>
      </c>
      <c r="V17" s="31">
        <f t="shared" si="3"/>
        <v>53.00000000000001</v>
      </c>
      <c r="W17" s="31">
        <f t="shared" si="4"/>
        <v>9.37</v>
      </c>
      <c r="X17" s="100">
        <v>12</v>
      </c>
      <c r="Y17" s="105">
        <f t="shared" si="5"/>
        <v>18.5</v>
      </c>
      <c r="Z17" s="31">
        <f t="shared" si="6"/>
        <v>13.73</v>
      </c>
      <c r="AA17" s="31">
        <v>18.5</v>
      </c>
      <c r="AB17" s="31">
        <v>9.04</v>
      </c>
      <c r="AC17" s="31">
        <f t="shared" si="7"/>
        <v>18.5</v>
      </c>
      <c r="AD17" s="31">
        <f t="shared" si="8"/>
        <v>9.04</v>
      </c>
      <c r="AE17" s="110">
        <v>103</v>
      </c>
      <c r="AF17" s="111">
        <f t="shared" si="9"/>
        <v>12.499527391116445</v>
      </c>
      <c r="AG17" s="48"/>
      <c r="AH17" s="13"/>
    </row>
    <row r="18" spans="1:34" s="2" customFormat="1" ht="22.5" customHeight="1">
      <c r="A18" s="26"/>
      <c r="B18" s="28">
        <v>13</v>
      </c>
      <c r="C18" s="121" t="s">
        <v>35</v>
      </c>
      <c r="D18" s="91"/>
      <c r="E18" s="56">
        <v>10</v>
      </c>
      <c r="F18" s="29">
        <v>18.1</v>
      </c>
      <c r="G18" s="29">
        <v>8.86</v>
      </c>
      <c r="H18" s="29">
        <v>0</v>
      </c>
      <c r="I18" s="29">
        <v>17.6</v>
      </c>
      <c r="J18" s="29">
        <v>9.38</v>
      </c>
      <c r="K18" s="29">
        <v>0</v>
      </c>
      <c r="L18" s="29">
        <v>0</v>
      </c>
      <c r="M18" s="29">
        <v>0</v>
      </c>
      <c r="N18" s="29">
        <v>16.3</v>
      </c>
      <c r="O18" s="29">
        <v>9.14</v>
      </c>
      <c r="P18" s="29">
        <v>0</v>
      </c>
      <c r="Q18" s="29">
        <v>18.65</v>
      </c>
      <c r="R18" s="29">
        <v>8.74</v>
      </c>
      <c r="S18" s="31">
        <f t="shared" si="0"/>
        <v>70.65</v>
      </c>
      <c r="T18" s="31">
        <f t="shared" si="1"/>
        <v>16.3</v>
      </c>
      <c r="U18" s="31">
        <f t="shared" si="2"/>
        <v>18.65</v>
      </c>
      <c r="V18" s="31">
        <f t="shared" si="3"/>
        <v>54.35000000000001</v>
      </c>
      <c r="W18" s="31">
        <f t="shared" si="4"/>
        <v>8.74</v>
      </c>
      <c r="X18" s="100">
        <v>11</v>
      </c>
      <c r="Y18" s="105">
        <f t="shared" si="5"/>
        <v>18.65</v>
      </c>
      <c r="Z18" s="31">
        <f t="shared" si="6"/>
        <v>14.13</v>
      </c>
      <c r="AA18" s="115">
        <v>18.05</v>
      </c>
      <c r="AB18" s="31">
        <v>8.66</v>
      </c>
      <c r="AC18" s="31">
        <f t="shared" si="7"/>
        <v>18.65</v>
      </c>
      <c r="AD18" s="31">
        <f t="shared" si="8"/>
        <v>8.66</v>
      </c>
      <c r="AE18" s="110">
        <v>103</v>
      </c>
      <c r="AF18" s="111">
        <f t="shared" si="9"/>
        <v>13.04800549834788</v>
      </c>
      <c r="AG18" s="48"/>
      <c r="AH18" s="13"/>
    </row>
    <row r="19" spans="1:34" s="2" customFormat="1" ht="22.5" customHeight="1">
      <c r="A19" s="26"/>
      <c r="B19" s="28">
        <v>14</v>
      </c>
      <c r="C19" s="124" t="s">
        <v>40</v>
      </c>
      <c r="D19" s="91"/>
      <c r="E19" s="56"/>
      <c r="F19" s="29">
        <v>13.8</v>
      </c>
      <c r="G19" s="29">
        <v>10.48</v>
      </c>
      <c r="H19" s="29">
        <v>0</v>
      </c>
      <c r="I19" s="29">
        <v>16.45</v>
      </c>
      <c r="J19" s="29">
        <v>9.72</v>
      </c>
      <c r="K19" s="29">
        <v>0</v>
      </c>
      <c r="L19" s="29">
        <v>0</v>
      </c>
      <c r="M19" s="29">
        <v>0</v>
      </c>
      <c r="N19" s="29">
        <v>16.45</v>
      </c>
      <c r="O19" s="29">
        <v>9.97</v>
      </c>
      <c r="P19" s="29">
        <v>0</v>
      </c>
      <c r="Q19" s="29">
        <v>16.1</v>
      </c>
      <c r="R19" s="29">
        <v>9.45</v>
      </c>
      <c r="S19" s="31">
        <f t="shared" si="0"/>
        <v>62.800000000000004</v>
      </c>
      <c r="T19" s="31">
        <f t="shared" si="1"/>
        <v>13.8</v>
      </c>
      <c r="U19" s="31">
        <f t="shared" si="2"/>
        <v>16.45</v>
      </c>
      <c r="V19" s="31">
        <f t="shared" si="3"/>
        <v>49</v>
      </c>
      <c r="W19" s="31">
        <f t="shared" si="4"/>
        <v>9.45</v>
      </c>
      <c r="X19" s="100">
        <v>15</v>
      </c>
      <c r="Y19" s="107">
        <f t="shared" si="5"/>
        <v>16.45</v>
      </c>
      <c r="Z19" s="31">
        <f t="shared" si="6"/>
        <v>12.56</v>
      </c>
      <c r="AA19" s="107">
        <v>16.8</v>
      </c>
      <c r="AB19" s="31">
        <v>9.4</v>
      </c>
      <c r="AC19" s="31">
        <f t="shared" si="7"/>
        <v>16.8</v>
      </c>
      <c r="AD19" s="31">
        <f t="shared" si="8"/>
        <v>9.4</v>
      </c>
      <c r="AE19" s="110">
        <v>103</v>
      </c>
      <c r="AF19" s="111">
        <f t="shared" si="9"/>
        <v>12.02082208677581</v>
      </c>
      <c r="AG19" s="48"/>
      <c r="AH19" s="13"/>
    </row>
    <row r="20" spans="1:34" s="2" customFormat="1" ht="22.5" customHeight="1">
      <c r="A20" s="26"/>
      <c r="B20" s="28">
        <v>15</v>
      </c>
      <c r="C20" s="125" t="s">
        <v>39</v>
      </c>
      <c r="D20" s="91"/>
      <c r="E20" s="56"/>
      <c r="F20" s="29">
        <v>16.45</v>
      </c>
      <c r="G20" s="29">
        <v>8.9</v>
      </c>
      <c r="H20" s="29">
        <v>0</v>
      </c>
      <c r="I20" s="29">
        <v>14.7</v>
      </c>
      <c r="J20" s="29">
        <v>9.03</v>
      </c>
      <c r="K20" s="29">
        <v>0</v>
      </c>
      <c r="L20" s="29">
        <v>0</v>
      </c>
      <c r="M20" s="29">
        <v>0</v>
      </c>
      <c r="N20" s="29">
        <v>14.55</v>
      </c>
      <c r="O20" s="29">
        <v>9.05</v>
      </c>
      <c r="P20" s="29">
        <v>0</v>
      </c>
      <c r="Q20" s="29">
        <v>17.05</v>
      </c>
      <c r="R20" s="29">
        <v>8.26</v>
      </c>
      <c r="S20" s="31">
        <f t="shared" si="0"/>
        <v>62.75</v>
      </c>
      <c r="T20" s="31">
        <f t="shared" si="1"/>
        <v>14.55</v>
      </c>
      <c r="U20" s="31">
        <f t="shared" si="2"/>
        <v>17.05</v>
      </c>
      <c r="V20" s="31">
        <f t="shared" si="3"/>
        <v>48.2</v>
      </c>
      <c r="W20" s="31">
        <f t="shared" si="4"/>
        <v>8.26</v>
      </c>
      <c r="X20" s="100">
        <v>16</v>
      </c>
      <c r="Y20" s="105">
        <f t="shared" si="5"/>
        <v>17.05</v>
      </c>
      <c r="Z20" s="31">
        <f t="shared" si="6"/>
        <v>12.55</v>
      </c>
      <c r="AA20" s="31">
        <v>16.25</v>
      </c>
      <c r="AB20" s="31">
        <v>8.7</v>
      </c>
      <c r="AC20" s="31">
        <f t="shared" si="7"/>
        <v>17.05</v>
      </c>
      <c r="AD20" s="31">
        <f t="shared" si="8"/>
        <v>8.26</v>
      </c>
      <c r="AE20" s="110">
        <v>103</v>
      </c>
      <c r="AF20" s="111">
        <f t="shared" si="9"/>
        <v>13.67987017139136</v>
      </c>
      <c r="AG20" s="48"/>
      <c r="AH20" s="13"/>
    </row>
    <row r="21" spans="1:34" s="2" customFormat="1" ht="22.5" customHeight="1">
      <c r="A21" s="26"/>
      <c r="B21" s="28">
        <v>16</v>
      </c>
      <c r="C21" s="126" t="s">
        <v>38</v>
      </c>
      <c r="D21" s="91"/>
      <c r="E21" s="56"/>
      <c r="F21" s="29">
        <v>13.85</v>
      </c>
      <c r="G21" s="29">
        <v>9.86</v>
      </c>
      <c r="H21" s="29">
        <v>0</v>
      </c>
      <c r="I21" s="29">
        <v>15.7</v>
      </c>
      <c r="J21" s="29">
        <v>9.13</v>
      </c>
      <c r="K21" s="29">
        <v>0</v>
      </c>
      <c r="L21" s="29">
        <v>0</v>
      </c>
      <c r="M21" s="29">
        <v>0</v>
      </c>
      <c r="N21" s="29">
        <v>16.15</v>
      </c>
      <c r="O21" s="29">
        <v>8.75</v>
      </c>
      <c r="P21" s="29">
        <v>0</v>
      </c>
      <c r="Q21" s="29">
        <v>17.45</v>
      </c>
      <c r="R21" s="29" t="s">
        <v>25</v>
      </c>
      <c r="S21" s="31">
        <f t="shared" si="0"/>
        <v>63.14999999999999</v>
      </c>
      <c r="T21" s="31">
        <f t="shared" si="1"/>
        <v>13.85</v>
      </c>
      <c r="U21" s="31">
        <f t="shared" si="2"/>
        <v>17.45</v>
      </c>
      <c r="V21" s="31">
        <f t="shared" si="3"/>
        <v>49.29999999999999</v>
      </c>
      <c r="W21" s="31">
        <f t="shared" si="4"/>
        <v>8.75</v>
      </c>
      <c r="X21" s="100">
        <v>14</v>
      </c>
      <c r="Y21" s="105">
        <f t="shared" si="5"/>
        <v>17.45</v>
      </c>
      <c r="Z21" s="31">
        <f t="shared" si="6"/>
        <v>12.629999999999999</v>
      </c>
      <c r="AA21" s="105">
        <v>16.2</v>
      </c>
      <c r="AB21" s="31">
        <v>9.14</v>
      </c>
      <c r="AC21" s="31">
        <f t="shared" si="7"/>
        <v>17.45</v>
      </c>
      <c r="AD21" s="31">
        <f t="shared" si="8"/>
        <v>8.75</v>
      </c>
      <c r="AE21" s="110">
        <v>103</v>
      </c>
      <c r="AF21" s="111">
        <f t="shared" si="9"/>
        <v>12.913797441793445</v>
      </c>
      <c r="AG21" s="48"/>
      <c r="AH21" s="13"/>
    </row>
    <row r="22" spans="1:34" s="2" customFormat="1" ht="22.5" customHeight="1">
      <c r="A22" s="26"/>
      <c r="B22" s="28">
        <v>17</v>
      </c>
      <c r="C22" s="124" t="s">
        <v>41</v>
      </c>
      <c r="D22" s="91"/>
      <c r="E22" s="56"/>
      <c r="F22" s="29">
        <v>13.65</v>
      </c>
      <c r="G22" s="29">
        <v>9.95</v>
      </c>
      <c r="H22" s="29">
        <v>0</v>
      </c>
      <c r="I22" s="29">
        <v>16.1</v>
      </c>
      <c r="J22" s="29">
        <v>9.22</v>
      </c>
      <c r="K22" s="29">
        <v>0</v>
      </c>
      <c r="L22" s="29">
        <v>0</v>
      </c>
      <c r="M22" s="29">
        <v>0</v>
      </c>
      <c r="N22" s="29">
        <v>15.1</v>
      </c>
      <c r="O22" s="29">
        <v>9.55</v>
      </c>
      <c r="P22" s="29">
        <v>0</v>
      </c>
      <c r="Q22" s="29">
        <v>13.2</v>
      </c>
      <c r="R22" s="29">
        <v>9.91</v>
      </c>
      <c r="S22" s="31">
        <f t="shared" si="0"/>
        <v>58.05</v>
      </c>
      <c r="T22" s="31">
        <f t="shared" si="1"/>
        <v>13.2</v>
      </c>
      <c r="U22" s="31">
        <f t="shared" si="2"/>
        <v>16.1</v>
      </c>
      <c r="V22" s="31">
        <f t="shared" si="3"/>
        <v>44.849999999999994</v>
      </c>
      <c r="W22" s="31">
        <f t="shared" si="4"/>
        <v>9.22</v>
      </c>
      <c r="X22" s="100">
        <v>17</v>
      </c>
      <c r="Y22" s="108">
        <f t="shared" si="5"/>
        <v>16.1</v>
      </c>
      <c r="Z22" s="31">
        <f t="shared" si="6"/>
        <v>11.61</v>
      </c>
      <c r="AA22" s="107">
        <v>16.25</v>
      </c>
      <c r="AB22" s="31">
        <v>9.13</v>
      </c>
      <c r="AC22" s="31">
        <f t="shared" si="7"/>
        <v>16.25</v>
      </c>
      <c r="AD22" s="31">
        <f t="shared" si="8"/>
        <v>9.13</v>
      </c>
      <c r="AE22" s="110">
        <v>103</v>
      </c>
      <c r="AF22" s="111">
        <f t="shared" si="9"/>
        <v>12.376311896570934</v>
      </c>
      <c r="AG22" s="48"/>
      <c r="AH22" s="13"/>
    </row>
    <row r="23" spans="1:34" s="5" customFormat="1" ht="22.5" customHeight="1" thickBot="1">
      <c r="A23" s="26"/>
      <c r="B23" s="51">
        <v>18</v>
      </c>
      <c r="C23" s="127" t="s">
        <v>42</v>
      </c>
      <c r="D23" s="93"/>
      <c r="E23" s="57"/>
      <c r="F23" s="45">
        <v>10</v>
      </c>
      <c r="G23" s="45">
        <v>11.17</v>
      </c>
      <c r="H23" s="45">
        <v>0</v>
      </c>
      <c r="I23" s="45">
        <v>15.7</v>
      </c>
      <c r="J23" s="45">
        <v>9.2</v>
      </c>
      <c r="K23" s="45">
        <v>0</v>
      </c>
      <c r="L23" s="45">
        <v>0</v>
      </c>
      <c r="M23" s="45">
        <v>0</v>
      </c>
      <c r="N23" s="45">
        <v>11.95</v>
      </c>
      <c r="O23" s="45">
        <v>9.12</v>
      </c>
      <c r="P23" s="45">
        <v>0</v>
      </c>
      <c r="Q23" s="45">
        <v>11.65</v>
      </c>
      <c r="R23" s="45">
        <v>10.39</v>
      </c>
      <c r="S23" s="32">
        <f t="shared" si="0"/>
        <v>49.3</v>
      </c>
      <c r="T23" s="32">
        <f t="shared" si="1"/>
        <v>10</v>
      </c>
      <c r="U23" s="32">
        <f t="shared" si="2"/>
        <v>15.7</v>
      </c>
      <c r="V23" s="32">
        <f t="shared" si="3"/>
        <v>39.3</v>
      </c>
      <c r="W23" s="32">
        <f t="shared" si="4"/>
        <v>9.12</v>
      </c>
      <c r="X23" s="101">
        <v>18</v>
      </c>
      <c r="Y23" s="109">
        <f t="shared" si="5"/>
        <v>15.7</v>
      </c>
      <c r="Z23" s="32">
        <f t="shared" si="6"/>
        <v>9.86</v>
      </c>
      <c r="AA23" s="116">
        <v>8</v>
      </c>
      <c r="AB23" s="32">
        <v>10.23</v>
      </c>
      <c r="AC23" s="32">
        <f t="shared" si="7"/>
        <v>15.7</v>
      </c>
      <c r="AD23" s="32">
        <f t="shared" si="8"/>
        <v>9.12</v>
      </c>
      <c r="AE23" s="112">
        <v>103</v>
      </c>
      <c r="AF23" s="113">
        <f t="shared" si="9"/>
        <v>12.389882414001386</v>
      </c>
      <c r="AG23" s="48"/>
      <c r="AH23" s="13"/>
    </row>
    <row r="24" spans="1:35" ht="28.5" customHeight="1" thickTop="1">
      <c r="A24" s="13"/>
      <c r="B24" s="33"/>
      <c r="C24" s="49" t="s">
        <v>24</v>
      </c>
      <c r="D24" s="35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  <c r="T24" s="38"/>
      <c r="U24" s="38"/>
      <c r="V24" s="38" t="s">
        <v>48</v>
      </c>
      <c r="W24" s="38"/>
      <c r="X24" s="38"/>
      <c r="Y24" s="38"/>
      <c r="Z24" s="38"/>
      <c r="AA24" s="38"/>
      <c r="AB24" s="38"/>
      <c r="AC24" s="38"/>
      <c r="AD24" s="38"/>
      <c r="AE24" s="50"/>
      <c r="AF24" s="40"/>
      <c r="AG24" s="40"/>
      <c r="AH24" s="13"/>
      <c r="AI24" s="12"/>
    </row>
    <row r="25" spans="1:34" ht="27.75" customHeight="1">
      <c r="A25" s="13"/>
      <c r="B25" s="33"/>
      <c r="C25" s="59"/>
      <c r="D25" s="60"/>
      <c r="E25" s="59"/>
      <c r="F25" s="62"/>
      <c r="G25" s="61"/>
      <c r="H25" s="61"/>
      <c r="I25" s="63"/>
      <c r="J25" s="61"/>
      <c r="K25" s="61"/>
      <c r="L25" s="61"/>
      <c r="M25" s="61"/>
      <c r="N25" s="61"/>
      <c r="O25" s="61"/>
      <c r="P25" s="37"/>
      <c r="Q25" s="37"/>
      <c r="R25" s="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50"/>
      <c r="AF25" s="40"/>
      <c r="AG25" s="40"/>
      <c r="AH25" s="54"/>
    </row>
    <row r="26" spans="1:49" s="5" customFormat="1" ht="25.5" customHeight="1" thickBot="1">
      <c r="A26" s="13"/>
      <c r="B26" s="33"/>
      <c r="C26" s="49"/>
      <c r="D26" s="90"/>
      <c r="E26" s="36"/>
      <c r="F26" s="37"/>
      <c r="G26" s="63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50"/>
      <c r="AF26" s="40"/>
      <c r="AG26" s="40"/>
      <c r="AH26" s="53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3" customFormat="1" ht="25.5" customHeight="1">
      <c r="A27" s="13"/>
      <c r="B27" s="33"/>
      <c r="C27" s="49"/>
      <c r="D27" s="42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50"/>
      <c r="AF27" s="40"/>
      <c r="AG27" s="40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</row>
    <row r="28" spans="1:49" ht="25.5" customHeight="1">
      <c r="A28" s="13"/>
      <c r="B28" s="33"/>
      <c r="C28" s="49"/>
      <c r="D28" s="35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50"/>
      <c r="AF28" s="40"/>
      <c r="AG28" s="40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</row>
    <row r="29" spans="1:49" ht="25.5" customHeight="1">
      <c r="A29" s="13"/>
      <c r="B29" s="33"/>
      <c r="C29" s="49"/>
      <c r="D29" s="42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50"/>
      <c r="AF29" s="40"/>
      <c r="AG29" s="40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</row>
    <row r="30" spans="1:49" s="5" customFormat="1" ht="25.5" customHeight="1" thickBot="1">
      <c r="A30" s="13"/>
      <c r="B30" s="33"/>
      <c r="C30" s="49"/>
      <c r="D30" s="42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50"/>
      <c r="AF30" s="40"/>
      <c r="AG30" s="40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49" s="3" customFormat="1" ht="25.5" customHeight="1">
      <c r="A31" s="13"/>
      <c r="B31" s="33"/>
      <c r="C31" s="49"/>
      <c r="D31" s="42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50"/>
      <c r="AF31" s="40"/>
      <c r="AG31" s="40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1:49" ht="14.25" customHeight="1">
      <c r="A32" s="13"/>
      <c r="B32" s="33"/>
      <c r="C32" s="34"/>
      <c r="D32" s="35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  <c r="AF32" s="40"/>
      <c r="AG32" s="40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</row>
    <row r="33" spans="1:49" ht="14.25" customHeight="1">
      <c r="A33" s="13"/>
      <c r="B33" s="41"/>
      <c r="C33" s="34"/>
      <c r="D33" s="42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/>
      <c r="AF33" s="40"/>
      <c r="AG33" s="40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</row>
    <row r="34" spans="1:49" s="5" customFormat="1" ht="14.25" customHeight="1" thickBot="1">
      <c r="A34" s="13"/>
      <c r="B34" s="33"/>
      <c r="C34" s="34"/>
      <c r="D34" s="42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/>
      <c r="AF34" s="40"/>
      <c r="AG34" s="40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</row>
    <row r="35" spans="1:49" s="3" customFormat="1" ht="14.25" customHeight="1">
      <c r="A35" s="13"/>
      <c r="B35" s="33"/>
      <c r="C35" s="34"/>
      <c r="D35" s="42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F35" s="40"/>
      <c r="AG35" s="40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</row>
    <row r="36" spans="1:49" ht="14.25" customHeight="1">
      <c r="A36" s="13"/>
      <c r="B36" s="33"/>
      <c r="C36" s="34"/>
      <c r="D36" s="35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9"/>
      <c r="AF36" s="40"/>
      <c r="AG36" s="40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</row>
    <row r="37" spans="1:49" ht="64.5" customHeight="1">
      <c r="A37" s="13"/>
      <c r="B37" s="33"/>
      <c r="C37" s="34"/>
      <c r="D37" s="42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9"/>
      <c r="AF37" s="40"/>
      <c r="AG37" s="40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</row>
    <row r="38" spans="1:49" s="2" customFormat="1" ht="14.25" customHeight="1">
      <c r="A38" s="13"/>
      <c r="B38" s="33"/>
      <c r="C38" s="34"/>
      <c r="D38" s="42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9"/>
      <c r="AF38" s="40"/>
      <c r="AG38" s="40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</row>
    <row r="39" spans="1:49" s="5" customFormat="1" ht="60" customHeight="1" thickBot="1">
      <c r="A39" s="13"/>
      <c r="B39" s="33"/>
      <c r="C39" s="34"/>
      <c r="D39" s="42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40"/>
      <c r="AG39" s="40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</row>
    <row r="40" spans="2:33" s="13" customFormat="1" ht="14.25" customHeight="1">
      <c r="B40" s="33"/>
      <c r="C40" s="34"/>
      <c r="D40" s="35"/>
      <c r="E40" s="36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  <c r="AF40" s="40"/>
      <c r="AG40" s="40"/>
    </row>
    <row r="41" spans="1:33" ht="14.25" customHeight="1">
      <c r="A41" s="25"/>
      <c r="B41" s="33"/>
      <c r="C41" s="34"/>
      <c r="D41" s="42"/>
      <c r="E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43"/>
      <c r="AF41" s="40"/>
      <c r="AG41" s="40"/>
    </row>
    <row r="42" spans="1:33" ht="14.25" customHeight="1">
      <c r="A42" s="25"/>
      <c r="B42" s="33"/>
      <c r="C42" s="34"/>
      <c r="D42" s="42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43"/>
      <c r="AF42" s="40"/>
      <c r="AG42" s="40"/>
    </row>
    <row r="43" spans="1:33" s="2" customFormat="1" ht="14.25" customHeight="1">
      <c r="A43" s="13"/>
      <c r="B43" s="33"/>
      <c r="C43" s="34"/>
      <c r="D43" s="42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40"/>
      <c r="AG43" s="40"/>
    </row>
    <row r="44" spans="1:33" s="2" customFormat="1" ht="14.25" customHeight="1">
      <c r="A44" s="13"/>
      <c r="B44" s="33"/>
      <c r="C44" s="34"/>
      <c r="D44" s="35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9"/>
      <c r="AF44" s="40"/>
      <c r="AG44" s="40"/>
    </row>
    <row r="45" spans="1:33" ht="14.25" customHeight="1">
      <c r="A45" s="13"/>
      <c r="B45" s="33"/>
      <c r="C45" s="34"/>
      <c r="D45" s="42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9"/>
      <c r="AF45" s="40"/>
      <c r="AG45" s="40"/>
    </row>
    <row r="46" spans="1:33" ht="14.25" customHeight="1">
      <c r="A46" s="13"/>
      <c r="B46" s="33"/>
      <c r="C46" s="34"/>
      <c r="D46" s="42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9"/>
      <c r="AF46" s="40"/>
      <c r="AG46" s="40"/>
    </row>
    <row r="47" spans="1:33" ht="14.25" customHeight="1">
      <c r="A47" s="13"/>
      <c r="B47" s="33"/>
      <c r="C47" s="34"/>
      <c r="D47" s="42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9"/>
      <c r="AF47" s="40"/>
      <c r="AG47" s="40"/>
    </row>
    <row r="48" spans="1:33" ht="12.75">
      <c r="A48" s="1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="1" customFormat="1" ht="12.75"/>
    <row r="50" s="1" customFormat="1" ht="12.75" hidden="1"/>
    <row r="51" s="1" customFormat="1" ht="12.75"/>
    <row r="52" s="1" customFormat="1" ht="12.75"/>
    <row r="53" s="1" customFormat="1" ht="57" customHeight="1"/>
    <row r="54" spans="2:30" s="1" customFormat="1" ht="48" customHeight="1">
      <c r="B54" s="6"/>
      <c r="C54" s="7"/>
      <c r="D54" s="11"/>
      <c r="E54" s="9"/>
      <c r="F54" s="7"/>
      <c r="G54" s="8"/>
      <c r="H54" s="9"/>
      <c r="I54" s="7"/>
      <c r="J54" s="8"/>
      <c r="K54" s="10"/>
      <c r="L54" s="7"/>
      <c r="M54" s="11"/>
      <c r="N54" s="7"/>
      <c r="O54" s="8"/>
      <c r="P54" s="9"/>
      <c r="Q54" s="7"/>
      <c r="R54" s="8"/>
      <c r="S54" s="9"/>
      <c r="T54" s="9"/>
      <c r="U54" s="9"/>
      <c r="V54" s="9"/>
      <c r="W54" s="6"/>
      <c r="X54" s="10"/>
      <c r="Y54" s="7"/>
      <c r="Z54" s="11"/>
      <c r="AA54" s="21"/>
      <c r="AB54" s="21"/>
      <c r="AC54" s="21"/>
      <c r="AD54" s="21"/>
    </row>
    <row r="55" spans="2:30" s="1" customFormat="1" ht="12.75">
      <c r="B55" s="6"/>
      <c r="C55" s="7"/>
      <c r="D55" s="11"/>
      <c r="E55" s="9"/>
      <c r="F55" s="7"/>
      <c r="G55" s="8"/>
      <c r="H55" s="9"/>
      <c r="I55" s="7"/>
      <c r="J55" s="8"/>
      <c r="K55" s="10"/>
      <c r="L55" s="7"/>
      <c r="M55" s="11"/>
      <c r="N55" s="7"/>
      <c r="O55" s="8"/>
      <c r="P55" s="9"/>
      <c r="Q55" s="7"/>
      <c r="R55" s="8"/>
      <c r="S55" s="9"/>
      <c r="T55" s="9"/>
      <c r="U55" s="9"/>
      <c r="V55" s="9"/>
      <c r="W55" s="6"/>
      <c r="X55" s="10"/>
      <c r="Y55" s="7"/>
      <c r="Z55" s="11"/>
      <c r="AA55" s="21"/>
      <c r="AB55" s="21"/>
      <c r="AC55" s="21"/>
      <c r="AD55" s="21"/>
    </row>
    <row r="56" spans="2:30" s="1" customFormat="1" ht="12.75">
      <c r="B56" s="6"/>
      <c r="C56" s="7"/>
      <c r="D56" s="11"/>
      <c r="E56" s="9"/>
      <c r="F56" s="7"/>
      <c r="G56" s="8"/>
      <c r="H56" s="9"/>
      <c r="I56" s="7"/>
      <c r="J56" s="8"/>
      <c r="K56" s="10"/>
      <c r="L56" s="7"/>
      <c r="M56" s="11"/>
      <c r="N56" s="7"/>
      <c r="O56" s="8"/>
      <c r="P56" s="9"/>
      <c r="Q56" s="7"/>
      <c r="R56" s="8"/>
      <c r="S56" s="9"/>
      <c r="T56" s="9"/>
      <c r="U56" s="9"/>
      <c r="V56" s="9"/>
      <c r="W56" s="6"/>
      <c r="X56" s="10"/>
      <c r="Y56" s="7"/>
      <c r="Z56" s="11"/>
      <c r="AA56" s="21"/>
      <c r="AB56" s="21"/>
      <c r="AC56" s="21"/>
      <c r="AD56" s="21"/>
    </row>
    <row r="57" spans="2:30" s="1" customFormat="1" ht="12.75">
      <c r="B57" s="6"/>
      <c r="C57" s="7"/>
      <c r="D57" s="11"/>
      <c r="E57" s="9"/>
      <c r="F57" s="7"/>
      <c r="G57" s="8"/>
      <c r="H57" s="9"/>
      <c r="I57" s="7"/>
      <c r="J57" s="8"/>
      <c r="K57" s="10"/>
      <c r="L57" s="7"/>
      <c r="M57" s="11"/>
      <c r="N57" s="7"/>
      <c r="O57" s="8"/>
      <c r="P57" s="9"/>
      <c r="Q57" s="7"/>
      <c r="R57" s="8"/>
      <c r="S57" s="9"/>
      <c r="T57" s="9"/>
      <c r="U57" s="9"/>
      <c r="V57" s="9"/>
      <c r="W57" s="6"/>
      <c r="X57" s="10"/>
      <c r="Y57" s="7"/>
      <c r="Z57" s="11"/>
      <c r="AA57" s="21"/>
      <c r="AB57" s="21"/>
      <c r="AC57" s="21"/>
      <c r="AD57" s="21"/>
    </row>
    <row r="58" spans="2:30" s="1" customFormat="1" ht="12.75">
      <c r="B58" s="6"/>
      <c r="C58" s="7"/>
      <c r="D58" s="11"/>
      <c r="E58" s="9"/>
      <c r="F58" s="7"/>
      <c r="G58" s="8"/>
      <c r="H58" s="9"/>
      <c r="I58" s="7"/>
      <c r="J58" s="8"/>
      <c r="K58" s="10"/>
      <c r="L58" s="7"/>
      <c r="M58" s="11"/>
      <c r="N58" s="7"/>
      <c r="O58" s="8"/>
      <c r="P58" s="9"/>
      <c r="Q58" s="7"/>
      <c r="R58" s="8"/>
      <c r="S58" s="9"/>
      <c r="T58" s="9"/>
      <c r="U58" s="9"/>
      <c r="V58" s="9"/>
      <c r="W58" s="6"/>
      <c r="X58" s="10"/>
      <c r="Y58" s="7"/>
      <c r="Z58" s="11"/>
      <c r="AA58" s="21"/>
      <c r="AB58" s="21"/>
      <c r="AC58" s="21"/>
      <c r="AD58" s="21"/>
    </row>
    <row r="59" spans="2:30" s="1" customFormat="1" ht="12.75">
      <c r="B59" s="6"/>
      <c r="C59" s="7"/>
      <c r="D59" s="11"/>
      <c r="E59" s="9"/>
      <c r="F59" s="7"/>
      <c r="G59" s="8"/>
      <c r="H59" s="9"/>
      <c r="I59" s="7"/>
      <c r="J59" s="8"/>
      <c r="K59" s="10"/>
      <c r="L59" s="7"/>
      <c r="M59" s="11"/>
      <c r="N59" s="7"/>
      <c r="O59" s="8"/>
      <c r="P59" s="9"/>
      <c r="Q59" s="7"/>
      <c r="R59" s="8"/>
      <c r="S59" s="9"/>
      <c r="T59" s="9"/>
      <c r="U59" s="9"/>
      <c r="V59" s="9"/>
      <c r="W59" s="6"/>
      <c r="X59" s="10"/>
      <c r="Y59" s="7"/>
      <c r="Z59" s="11"/>
      <c r="AA59" s="21"/>
      <c r="AB59" s="21"/>
      <c r="AC59" s="21"/>
      <c r="AD59" s="21"/>
    </row>
    <row r="60" spans="2:30" s="1" customFormat="1" ht="12.75">
      <c r="B60" s="6"/>
      <c r="C60" s="7"/>
      <c r="D60" s="11"/>
      <c r="E60" s="9"/>
      <c r="F60" s="7"/>
      <c r="G60" s="8"/>
      <c r="H60" s="9"/>
      <c r="I60" s="7"/>
      <c r="J60" s="8"/>
      <c r="K60" s="10"/>
      <c r="L60" s="7"/>
      <c r="M60" s="11"/>
      <c r="N60" s="7"/>
      <c r="O60" s="8"/>
      <c r="P60" s="9"/>
      <c r="Q60" s="7"/>
      <c r="R60" s="8"/>
      <c r="S60" s="9"/>
      <c r="T60" s="9"/>
      <c r="U60" s="9"/>
      <c r="V60" s="9"/>
      <c r="W60" s="6"/>
      <c r="X60" s="10"/>
      <c r="Y60" s="7"/>
      <c r="Z60" s="11"/>
      <c r="AA60" s="21"/>
      <c r="AB60" s="21"/>
      <c r="AC60" s="21"/>
      <c r="AD60" s="21"/>
    </row>
    <row r="61" spans="2:33" s="1" customFormat="1" ht="12.75">
      <c r="B61" s="6"/>
      <c r="C61" s="7"/>
      <c r="D61" s="11"/>
      <c r="E61" s="9"/>
      <c r="F61" s="7"/>
      <c r="G61" s="8"/>
      <c r="H61" s="9"/>
      <c r="I61" s="7"/>
      <c r="J61" s="8"/>
      <c r="K61" s="10"/>
      <c r="L61" s="7"/>
      <c r="M61" s="11"/>
      <c r="N61" s="7"/>
      <c r="O61" s="8"/>
      <c r="P61" s="9"/>
      <c r="Q61" s="7"/>
      <c r="R61" s="8"/>
      <c r="S61" s="9"/>
      <c r="T61" s="9"/>
      <c r="U61" s="9"/>
      <c r="V61" s="9"/>
      <c r="W61" s="6"/>
      <c r="X61" s="10"/>
      <c r="Y61" s="7"/>
      <c r="Z61" s="11"/>
      <c r="AA61" s="9"/>
      <c r="AB61" s="9"/>
      <c r="AC61" s="9"/>
      <c r="AD61" s="9"/>
      <c r="AE61" s="12"/>
      <c r="AF61" s="12"/>
      <c r="AG61" s="52"/>
    </row>
  </sheetData>
  <sheetProtection selectLockedCells="1" selectUnlockedCells="1"/>
  <printOptions/>
  <pageMargins left="0.2" right="0.2" top="0.2" bottom="0.2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2009-05-03T11:36:50Z</dcterms:modified>
  <cp:category/>
  <cp:version/>
  <cp:contentType/>
  <cp:contentStatus/>
</cp:coreProperties>
</file>