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Edmonton Oct 2008 PM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<sst xmlns="http://schemas.openxmlformats.org/spreadsheetml/2006/main" count="83" uniqueCount="48">
  <si>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</si>
  <si>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</si>
  <si>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</si>
  <si>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</si>
  <si>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</si>
  <si>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</si>
  <si>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</si>
  <si>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</si>
  <si>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</si>
  <si>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</si>
  <si>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</si>
  <si>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</si>
  <si>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</si>
  <si>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</si>
  <si>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</si>
  <si>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</si>
  <si>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</si>
  <si>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</si>
  <si>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</si>
  <si>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</si>
  <si>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</si>
  <si>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</si>
  <si>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</si>
  <si>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</si>
  <si>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KMH</t>
  </si>
  <si>
    <t>o</t>
  </si>
  <si>
    <t>mod</t>
  </si>
  <si>
    <t>wizz</t>
  </si>
  <si>
    <t>Andy Whorton</t>
  </si>
  <si>
    <t>Dave Rouse</t>
  </si>
  <si>
    <t>Robin Cornwall</t>
  </si>
  <si>
    <t>Deane Walpole</t>
  </si>
  <si>
    <t>Jim Kelly</t>
  </si>
  <si>
    <t>John Ovens</t>
  </si>
  <si>
    <t>Tony Ryder</t>
  </si>
  <si>
    <t>Tony Stacey</t>
  </si>
  <si>
    <t>Nigel Sykes</t>
  </si>
  <si>
    <t>Peter Baldock</t>
  </si>
  <si>
    <t>Martin Hill</t>
  </si>
  <si>
    <t>Adrian Leggett</t>
  </si>
  <si>
    <t>Daniel Stacey</t>
  </si>
  <si>
    <t>John Chell</t>
  </si>
  <si>
    <t>Steve Stacey</t>
  </si>
  <si>
    <t>Scott Stacey</t>
  </si>
  <si>
    <t>Jenson Leggett</t>
  </si>
  <si>
    <t>GRID</t>
  </si>
  <si>
    <t>POS</t>
  </si>
  <si>
    <t>Sports GT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</si>
</sst>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/>
      <protection locked="0"/>
    </xf>
    <xf numFmtId="173" fontId="16" fillId="2" borderId="20" xfId="0" applyNumberFormat="1" applyFont="1" applyFill="1" applyBorder="1" applyAlignment="1">
      <alignment horizontal="center"/>
    </xf>
    <xf numFmtId="173" fontId="16" fillId="2" borderId="21" xfId="0" applyNumberFormat="1" applyFont="1" applyFill="1" applyBorder="1" applyAlignment="1">
      <alignment horizontal="center"/>
    </xf>
    <xf numFmtId="173" fontId="16" fillId="2" borderId="22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173" fontId="16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2" fontId="16" fillId="2" borderId="0" xfId="0" applyNumberFormat="1" applyFont="1" applyBorder="1" applyAlignment="1">
      <alignment/>
    </xf>
    <xf numFmtId="2" fontId="15" fillId="3" borderId="23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6" fillId="2" borderId="24" xfId="0" applyNumberFormat="1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/>
      <protection locked="0"/>
    </xf>
    <xf numFmtId="172" fontId="16" fillId="2" borderId="0" xfId="0" applyNumberFormat="1" applyFont="1" applyFill="1" applyBorder="1" applyAlignment="1">
      <alignment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3" xfId="0" applyFont="1" applyFill="1" applyBorder="1" applyAlignment="1" applyProtection="1">
      <alignment/>
      <protection locked="0"/>
    </xf>
    <xf numFmtId="0" fontId="0" fillId="2" borderId="27" xfId="0" applyFill="1" applyBorder="1" applyAlignment="1">
      <alignment/>
    </xf>
    <xf numFmtId="0" fontId="19" fillId="3" borderId="0" xfId="0" applyFont="1" applyFill="1" applyBorder="1" applyAlignment="1" applyProtection="1">
      <alignment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2" fontId="22" fillId="3" borderId="0" xfId="0" applyNumberFormat="1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>
      <alignment/>
    </xf>
    <xf numFmtId="0" fontId="14" fillId="3" borderId="29" xfId="0" applyFont="1" applyFill="1" applyBorder="1" applyAlignment="1">
      <alignment horizontal="center"/>
    </xf>
    <xf numFmtId="0" fontId="12" fillId="3" borderId="29" xfId="0" applyFont="1" applyFill="1" applyBorder="1" applyAlignment="1">
      <alignment/>
    </xf>
    <xf numFmtId="0" fontId="12" fillId="4" borderId="29" xfId="0" applyFont="1" applyFill="1" applyBorder="1" applyAlignment="1">
      <alignment/>
    </xf>
    <xf numFmtId="0" fontId="12" fillId="5" borderId="2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1" fillId="3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/>
    </xf>
    <xf numFmtId="0" fontId="23" fillId="3" borderId="0" xfId="0" applyFont="1" applyFill="1" applyBorder="1" applyAlignment="1" applyProtection="1">
      <alignment horizontal="center"/>
      <protection locked="0"/>
    </xf>
    <xf numFmtId="0" fontId="0" fillId="3" borderId="3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24" fillId="3" borderId="3" xfId="0" applyFont="1" applyFill="1" applyBorder="1" applyAlignment="1" applyProtection="1">
      <alignment horizontal="center"/>
      <protection locked="0"/>
    </xf>
    <xf numFmtId="0" fontId="18" fillId="3" borderId="3" xfId="0" applyFont="1" applyFill="1" applyBorder="1" applyAlignment="1" applyProtection="1">
      <alignment horizontal="center"/>
      <protection locked="0"/>
    </xf>
    <xf numFmtId="0" fontId="24" fillId="3" borderId="23" xfId="0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4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23" xfId="0" applyFont="1" applyFill="1" applyBorder="1" applyAlignment="1" applyProtection="1">
      <alignment horizontal="center"/>
      <protection locked="0"/>
    </xf>
    <xf numFmtId="2" fontId="25" fillId="3" borderId="3" xfId="0" applyNumberFormat="1" applyFont="1" applyFill="1" applyBorder="1" applyAlignment="1" applyProtection="1">
      <alignment horizontal="center"/>
      <protection locked="0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25" fillId="7" borderId="3" xfId="0" applyNumberFormat="1" applyFont="1" applyFill="1" applyBorder="1" applyAlignment="1" applyProtection="1">
      <alignment horizontal="center"/>
      <protection locked="0"/>
    </xf>
    <xf numFmtId="0" fontId="15" fillId="3" borderId="2" xfId="0" applyNumberFormat="1" applyFont="1" applyFill="1" applyBorder="1" applyAlignment="1">
      <alignment horizontal="center"/>
    </xf>
    <xf numFmtId="0" fontId="15" fillId="3" borderId="3" xfId="0" applyNumberFormat="1" applyFont="1" applyFill="1" applyBorder="1" applyAlignment="1">
      <alignment horizontal="center"/>
    </xf>
    <xf numFmtId="0" fontId="15" fillId="3" borderId="23" xfId="0" applyNumberFormat="1" applyFont="1" applyFill="1" applyBorder="1" applyAlignment="1">
      <alignment horizontal="center"/>
    </xf>
    <xf numFmtId="0" fontId="25" fillId="3" borderId="3" xfId="0" applyNumberFormat="1" applyFont="1" applyFill="1" applyBorder="1" applyAlignment="1">
      <alignment horizontal="center"/>
    </xf>
    <xf numFmtId="2" fontId="15" fillId="3" borderId="2" xfId="0" applyNumberFormat="1" applyFont="1" applyFill="1" applyBorder="1" applyAlignment="1">
      <alignment horizontal="center"/>
    </xf>
    <xf numFmtId="172" fontId="16" fillId="2" borderId="2" xfId="0" applyNumberFormat="1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 horizontal="center"/>
    </xf>
    <xf numFmtId="172" fontId="16" fillId="2" borderId="3" xfId="0" applyNumberFormat="1" applyFont="1" applyFill="1" applyBorder="1" applyAlignment="1">
      <alignment horizontal="center"/>
    </xf>
    <xf numFmtId="2" fontId="15" fillId="3" borderId="23" xfId="0" applyNumberFormat="1" applyFont="1" applyFill="1" applyBorder="1" applyAlignment="1">
      <alignment horizontal="center"/>
    </xf>
    <xf numFmtId="172" fontId="16" fillId="2" borderId="23" xfId="0" applyNumberFormat="1" applyFont="1" applyFill="1" applyBorder="1" applyAlignment="1">
      <alignment horizontal="center"/>
    </xf>
    <xf numFmtId="2" fontId="27" fillId="4" borderId="2" xfId="0" applyNumberFormat="1" applyFont="1" applyFill="1" applyBorder="1" applyAlignment="1">
      <alignment horizontal="center"/>
    </xf>
    <xf numFmtId="2" fontId="27" fillId="4" borderId="3" xfId="0" applyNumberFormat="1" applyFont="1" applyFill="1" applyBorder="1" applyAlignment="1">
      <alignment horizontal="center"/>
    </xf>
    <xf numFmtId="2" fontId="27" fillId="8" borderId="3" xfId="0" applyNumberFormat="1" applyFont="1" applyFill="1" applyBorder="1" applyAlignment="1">
      <alignment horizontal="center"/>
    </xf>
    <xf numFmtId="2" fontId="15" fillId="5" borderId="3" xfId="0" applyNumberFormat="1" applyFont="1" applyFill="1" applyBorder="1" applyAlignment="1">
      <alignment horizont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24" fillId="3" borderId="2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9" fillId="3" borderId="33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/>
      <protection locked="0"/>
    </xf>
    <xf numFmtId="2" fontId="15" fillId="0" borderId="3" xfId="0" applyNumberFormat="1" applyFont="1" applyFill="1" applyBorder="1" applyAlignment="1" applyProtection="1">
      <alignment horizontal="center"/>
      <protection locked="0"/>
    </xf>
    <xf numFmtId="2" fontId="15" fillId="0" borderId="3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/>
    </xf>
    <xf numFmtId="173" fontId="16" fillId="0" borderId="2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2" fontId="25" fillId="3" borderId="3" xfId="0" applyNumberFormat="1" applyFont="1" applyFill="1" applyBorder="1" applyAlignment="1">
      <alignment horizontal="center"/>
    </xf>
    <xf numFmtId="2" fontId="25" fillId="7" borderId="3" xfId="0" applyNumberFormat="1" applyFont="1" applyFill="1" applyBorder="1" applyAlignment="1">
      <alignment horizontal="center"/>
    </xf>
    <xf numFmtId="2" fontId="26" fillId="7" borderId="3" xfId="0" applyNumberFormat="1" applyFont="1" applyFill="1" applyBorder="1" applyAlignment="1" applyProtection="1">
      <alignment horizontal="center"/>
      <protection locked="0"/>
    </xf>
    <xf numFmtId="2" fontId="26" fillId="7" borderId="2" xfId="0" applyNumberFormat="1" applyFont="1" applyFill="1" applyBorder="1" applyAlignment="1">
      <alignment horizontal="center"/>
    </xf>
    <xf numFmtId="2" fontId="26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W63"/>
  <sheetViews>
    <sheetView showGridLines="0" tabSelected="1" zoomScale="70" zoomScaleNormal="70" workbookViewId="0" topLeftCell="A2">
      <selection activeCell="U2" sqref="S1:U16384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4.00390625" style="10" customWidth="1"/>
    <col min="25" max="25" width="6.710937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9.421875" style="12" customWidth="1"/>
    <col min="33" max="33" width="3.28125" style="52" customWidth="1"/>
    <col min="34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13"/>
    </row>
    <row r="3" spans="1:34" s="2" customFormat="1" ht="13.5" thickTop="1">
      <c r="A3" s="26"/>
      <c r="B3" s="64"/>
      <c r="C3" s="65"/>
      <c r="D3" s="65"/>
      <c r="E3" s="66"/>
      <c r="F3" s="67"/>
      <c r="G3" s="67"/>
      <c r="H3" s="66"/>
      <c r="I3" s="68"/>
      <c r="J3" s="68"/>
      <c r="K3" s="66"/>
      <c r="L3" s="66"/>
      <c r="M3" s="66"/>
      <c r="N3" s="69"/>
      <c r="O3" s="69"/>
      <c r="P3" s="66"/>
      <c r="Q3" s="70"/>
      <c r="R3" s="70"/>
      <c r="S3" s="71" t="s">
        <v>11</v>
      </c>
      <c r="T3" s="71" t="s">
        <v>11</v>
      </c>
      <c r="U3" s="71" t="s">
        <v>11</v>
      </c>
      <c r="V3" s="71" t="s">
        <v>11</v>
      </c>
      <c r="W3" s="72" t="s">
        <v>7</v>
      </c>
      <c r="X3" s="72" t="s">
        <v>45</v>
      </c>
      <c r="Y3" s="71" t="s">
        <v>6</v>
      </c>
      <c r="Z3" s="71" t="s">
        <v>6</v>
      </c>
      <c r="AA3" s="71" t="s">
        <v>15</v>
      </c>
      <c r="AB3" s="71" t="s">
        <v>15</v>
      </c>
      <c r="AC3" s="71" t="s">
        <v>6</v>
      </c>
      <c r="AD3" s="72" t="s">
        <v>7</v>
      </c>
      <c r="AE3" s="97" t="s">
        <v>22</v>
      </c>
      <c r="AF3" s="73" t="s">
        <v>23</v>
      </c>
      <c r="AG3" s="47"/>
      <c r="AH3" s="13"/>
    </row>
    <row r="4" spans="1:34" s="2" customFormat="1" ht="27.75" customHeight="1" thickBot="1">
      <c r="A4" s="26"/>
      <c r="B4" s="74" t="s">
        <v>0</v>
      </c>
      <c r="C4" s="75" t="s">
        <v>10</v>
      </c>
      <c r="D4" s="76" t="s">
        <v>14</v>
      </c>
      <c r="E4" s="76">
        <v>1</v>
      </c>
      <c r="F4" s="77" t="s">
        <v>8</v>
      </c>
      <c r="G4" s="78" t="s">
        <v>4</v>
      </c>
      <c r="H4" s="79">
        <v>2</v>
      </c>
      <c r="I4" s="80" t="s">
        <v>8</v>
      </c>
      <c r="J4" s="81" t="s">
        <v>4</v>
      </c>
      <c r="K4" s="79" t="s">
        <v>1</v>
      </c>
      <c r="L4" s="79" t="s">
        <v>2</v>
      </c>
      <c r="M4" s="79">
        <v>3</v>
      </c>
      <c r="N4" s="82" t="s">
        <v>8</v>
      </c>
      <c r="O4" s="98" t="s">
        <v>4</v>
      </c>
      <c r="P4" s="79">
        <v>4</v>
      </c>
      <c r="Q4" s="83" t="s">
        <v>8</v>
      </c>
      <c r="R4" s="84" t="s">
        <v>4</v>
      </c>
      <c r="S4" s="85" t="s">
        <v>13</v>
      </c>
      <c r="T4" s="85" t="s">
        <v>20</v>
      </c>
      <c r="U4" s="85" t="s">
        <v>21</v>
      </c>
      <c r="V4" s="85" t="s">
        <v>12</v>
      </c>
      <c r="W4" s="86" t="s">
        <v>17</v>
      </c>
      <c r="X4" s="87" t="s">
        <v>46</v>
      </c>
      <c r="Y4" s="86" t="s">
        <v>3</v>
      </c>
      <c r="Z4" s="87" t="s">
        <v>5</v>
      </c>
      <c r="AA4" s="88" t="s">
        <v>6</v>
      </c>
      <c r="AB4" s="88" t="s">
        <v>16</v>
      </c>
      <c r="AC4" s="88" t="s">
        <v>19</v>
      </c>
      <c r="AD4" s="88" t="s">
        <v>18</v>
      </c>
      <c r="AE4" s="86" t="s">
        <v>9</v>
      </c>
      <c r="AF4" s="89" t="s">
        <v>24</v>
      </c>
      <c r="AG4" s="46"/>
      <c r="AH4" s="13"/>
    </row>
    <row r="5" spans="1:34" ht="21.75" customHeight="1" thickBot="1">
      <c r="A5" s="26"/>
      <c r="B5" s="123">
        <v>1</v>
      </c>
      <c r="C5" s="121" t="s">
        <v>29</v>
      </c>
      <c r="D5" s="122" t="s">
        <v>26</v>
      </c>
      <c r="E5" s="55">
        <v>18</v>
      </c>
      <c r="F5" s="30">
        <v>31.5</v>
      </c>
      <c r="G5" s="30" t="s">
        <v>25</v>
      </c>
      <c r="H5" s="30">
        <v>0</v>
      </c>
      <c r="I5" s="30">
        <v>30.4</v>
      </c>
      <c r="J5" s="30">
        <v>5.15</v>
      </c>
      <c r="K5" s="30">
        <v>0</v>
      </c>
      <c r="L5" s="30">
        <v>0</v>
      </c>
      <c r="M5" s="30">
        <v>0</v>
      </c>
      <c r="N5" s="30">
        <v>30.1</v>
      </c>
      <c r="O5" s="30">
        <v>5.44</v>
      </c>
      <c r="P5" s="30">
        <v>0</v>
      </c>
      <c r="Q5" s="30">
        <v>27.45</v>
      </c>
      <c r="R5" s="138">
        <v>4.68</v>
      </c>
      <c r="S5" s="110">
        <f aca="true" t="shared" si="0" ref="S5:S12">SUM(F5,I5,N5,Q5)</f>
        <v>119.45</v>
      </c>
      <c r="T5" s="110">
        <f aca="true" t="shared" si="1" ref="T5:T12">MIN(F5,I5,N5,Q5)</f>
        <v>27.45</v>
      </c>
      <c r="U5" s="110">
        <f aca="true" t="shared" si="2" ref="U5:U12">MAX(F5,I5,N5,Q5)</f>
        <v>31.5</v>
      </c>
      <c r="V5" s="110">
        <f aca="true" t="shared" si="3" ref="V5:V12">SUM(S5-T5)</f>
        <v>92</v>
      </c>
      <c r="W5" s="110">
        <f aca="true" t="shared" si="4" ref="W5:W12">MIN(G5,J5,O5,R5)</f>
        <v>4.68</v>
      </c>
      <c r="X5" s="106">
        <v>2</v>
      </c>
      <c r="Y5" s="116">
        <f aca="true" t="shared" si="5" ref="Y5:Y12">MAX(F5,I5,N5,Q5)</f>
        <v>31.5</v>
      </c>
      <c r="Z5" s="110">
        <f aca="true" t="shared" si="6" ref="Z5:Z12">AVERAGE(,F5,I5,N5,Q5)</f>
        <v>23.89</v>
      </c>
      <c r="AA5" s="110">
        <v>30.05</v>
      </c>
      <c r="AB5" s="110">
        <v>5.12</v>
      </c>
      <c r="AC5" s="110">
        <f aca="true" t="shared" si="7" ref="AC5:AC12">MAX(U5,AA5)</f>
        <v>31.5</v>
      </c>
      <c r="AD5" s="139">
        <f aca="true" t="shared" si="8" ref="AD5:AD12">MIN(W5,AB5)</f>
        <v>4.68</v>
      </c>
      <c r="AE5" s="111">
        <v>73.2</v>
      </c>
      <c r="AF5" s="31">
        <f>SUM(3600/W5*AE5/5280)</f>
        <v>10.664335664335665</v>
      </c>
      <c r="AG5" s="48"/>
      <c r="AH5" s="13"/>
    </row>
    <row r="6" spans="1:34" ht="21.75" customHeight="1">
      <c r="A6" s="26"/>
      <c r="B6" s="27">
        <v>2</v>
      </c>
      <c r="C6" s="94" t="s">
        <v>28</v>
      </c>
      <c r="D6" s="100" t="s">
        <v>26</v>
      </c>
      <c r="E6" s="56">
        <v>15</v>
      </c>
      <c r="F6" s="105">
        <v>31.8</v>
      </c>
      <c r="G6" s="138">
        <v>5.01</v>
      </c>
      <c r="H6" s="30">
        <v>0</v>
      </c>
      <c r="I6" s="103">
        <v>31.45</v>
      </c>
      <c r="J6" s="138">
        <v>4.88</v>
      </c>
      <c r="K6" s="30">
        <v>0</v>
      </c>
      <c r="L6" s="30">
        <v>0</v>
      </c>
      <c r="M6" s="30">
        <v>0</v>
      </c>
      <c r="N6" s="30">
        <v>19.9</v>
      </c>
      <c r="O6" s="30">
        <v>6.3</v>
      </c>
      <c r="P6" s="30">
        <v>0</v>
      </c>
      <c r="Q6" s="105">
        <v>31.2</v>
      </c>
      <c r="R6" s="30">
        <v>5.09</v>
      </c>
      <c r="S6" s="112">
        <f t="shared" si="0"/>
        <v>114.35000000000001</v>
      </c>
      <c r="T6" s="112">
        <f t="shared" si="1"/>
        <v>19.9</v>
      </c>
      <c r="U6" s="112">
        <f t="shared" si="2"/>
        <v>31.8</v>
      </c>
      <c r="V6" s="112">
        <f t="shared" si="3"/>
        <v>94.45000000000002</v>
      </c>
      <c r="W6" s="112">
        <f t="shared" si="4"/>
        <v>4.88</v>
      </c>
      <c r="X6" s="109">
        <v>1</v>
      </c>
      <c r="Y6" s="117">
        <f t="shared" si="5"/>
        <v>31.8</v>
      </c>
      <c r="Z6" s="112">
        <f t="shared" si="6"/>
        <v>22.87</v>
      </c>
      <c r="AA6" s="112">
        <v>29.6</v>
      </c>
      <c r="AB6" s="112">
        <v>4.77</v>
      </c>
      <c r="AC6" s="136">
        <f t="shared" si="7"/>
        <v>31.8</v>
      </c>
      <c r="AD6" s="112">
        <f t="shared" si="8"/>
        <v>4.77</v>
      </c>
      <c r="AE6" s="111">
        <v>73.2</v>
      </c>
      <c r="AF6" s="31">
        <f aca="true" t="shared" si="9" ref="AF6:AF23">SUM(3600/W6*AE6/5280)</f>
        <v>10.227272727272727</v>
      </c>
      <c r="AG6" s="48"/>
      <c r="AH6" s="13"/>
    </row>
    <row r="7" spans="1:34" s="5" customFormat="1" ht="21.75" customHeight="1" thickBot="1">
      <c r="A7" s="26"/>
      <c r="B7" s="28">
        <v>3</v>
      </c>
      <c r="C7" s="93" t="s">
        <v>30</v>
      </c>
      <c r="D7" s="99" t="s">
        <v>26</v>
      </c>
      <c r="E7" s="56"/>
      <c r="F7" s="30">
        <v>31.35</v>
      </c>
      <c r="G7" s="138">
        <v>5.01</v>
      </c>
      <c r="H7" s="30">
        <v>0</v>
      </c>
      <c r="I7" s="30">
        <v>28.25</v>
      </c>
      <c r="J7" s="30">
        <v>5.17</v>
      </c>
      <c r="K7" s="30">
        <v>0</v>
      </c>
      <c r="L7" s="30">
        <v>0</v>
      </c>
      <c r="M7" s="30">
        <v>0</v>
      </c>
      <c r="N7" s="105">
        <v>31.2</v>
      </c>
      <c r="O7" s="104">
        <v>5.27</v>
      </c>
      <c r="P7" s="30">
        <v>0</v>
      </c>
      <c r="Q7" s="30">
        <v>27.8</v>
      </c>
      <c r="R7" s="30">
        <v>5.17</v>
      </c>
      <c r="S7" s="112">
        <f t="shared" si="0"/>
        <v>118.6</v>
      </c>
      <c r="T7" s="112">
        <f t="shared" si="1"/>
        <v>27.8</v>
      </c>
      <c r="U7" s="112">
        <f t="shared" si="2"/>
        <v>31.35</v>
      </c>
      <c r="V7" s="112">
        <f t="shared" si="3"/>
        <v>90.8</v>
      </c>
      <c r="W7" s="112">
        <f t="shared" si="4"/>
        <v>5.01</v>
      </c>
      <c r="X7" s="107">
        <v>3</v>
      </c>
      <c r="Y7" s="117">
        <f t="shared" si="5"/>
        <v>31.35</v>
      </c>
      <c r="Z7" s="112">
        <f t="shared" si="6"/>
        <v>23.72</v>
      </c>
      <c r="AA7" s="112">
        <v>28.2</v>
      </c>
      <c r="AB7" s="112">
        <v>5.13</v>
      </c>
      <c r="AC7" s="112">
        <f t="shared" si="7"/>
        <v>31.35</v>
      </c>
      <c r="AD7" s="112">
        <f t="shared" si="8"/>
        <v>5.01</v>
      </c>
      <c r="AE7" s="113">
        <v>73.2</v>
      </c>
      <c r="AF7" s="32">
        <f t="shared" si="9"/>
        <v>9.96189439303212</v>
      </c>
      <c r="AG7" s="48"/>
      <c r="AH7" s="13"/>
    </row>
    <row r="8" spans="1:34" s="3" customFormat="1" ht="21.75" customHeight="1">
      <c r="A8" s="26"/>
      <c r="B8" s="28">
        <v>4</v>
      </c>
      <c r="C8" s="93" t="s">
        <v>32</v>
      </c>
      <c r="D8" s="100" t="s">
        <v>26</v>
      </c>
      <c r="E8" s="56"/>
      <c r="F8" s="30">
        <v>28.75</v>
      </c>
      <c r="G8" s="30">
        <v>5.43</v>
      </c>
      <c r="H8" s="30">
        <v>0</v>
      </c>
      <c r="I8" s="30">
        <v>26.25</v>
      </c>
      <c r="J8" s="30">
        <v>5.7</v>
      </c>
      <c r="K8" s="30">
        <v>0</v>
      </c>
      <c r="L8" s="30">
        <v>0</v>
      </c>
      <c r="M8" s="30">
        <v>0</v>
      </c>
      <c r="N8" s="30">
        <v>25.95</v>
      </c>
      <c r="O8" s="30">
        <v>5.96</v>
      </c>
      <c r="P8" s="30">
        <v>0</v>
      </c>
      <c r="Q8" s="30">
        <v>29.5</v>
      </c>
      <c r="R8" s="30">
        <v>5.49</v>
      </c>
      <c r="S8" s="112">
        <f t="shared" si="0"/>
        <v>110.45</v>
      </c>
      <c r="T8" s="112">
        <f t="shared" si="1"/>
        <v>25.95</v>
      </c>
      <c r="U8" s="112">
        <f t="shared" si="2"/>
        <v>29.5</v>
      </c>
      <c r="V8" s="112">
        <f t="shared" si="3"/>
        <v>84.5</v>
      </c>
      <c r="W8" s="112">
        <f t="shared" si="4"/>
        <v>5.43</v>
      </c>
      <c r="X8" s="107">
        <v>5</v>
      </c>
      <c r="Y8" s="118">
        <f t="shared" si="5"/>
        <v>29.5</v>
      </c>
      <c r="Z8" s="112">
        <f t="shared" si="6"/>
        <v>22.09</v>
      </c>
      <c r="AA8" s="112">
        <v>28.1</v>
      </c>
      <c r="AB8" s="112">
        <v>5.47</v>
      </c>
      <c r="AC8" s="112">
        <f t="shared" si="7"/>
        <v>29.5</v>
      </c>
      <c r="AD8" s="112">
        <f t="shared" si="8"/>
        <v>5.43</v>
      </c>
      <c r="AE8" s="113">
        <v>73.2</v>
      </c>
      <c r="AF8" s="32">
        <f t="shared" si="9"/>
        <v>9.191361125062784</v>
      </c>
      <c r="AG8" s="48"/>
      <c r="AH8" s="13"/>
    </row>
    <row r="9" spans="1:34" ht="21.75" customHeight="1">
      <c r="A9" s="26"/>
      <c r="B9" s="28">
        <v>5</v>
      </c>
      <c r="C9" s="93" t="s">
        <v>31</v>
      </c>
      <c r="D9" s="99" t="s">
        <v>26</v>
      </c>
      <c r="E9" s="56">
        <v>10</v>
      </c>
      <c r="F9" s="30">
        <v>29.05</v>
      </c>
      <c r="G9" s="30">
        <v>5.22</v>
      </c>
      <c r="H9" s="30">
        <v>0</v>
      </c>
      <c r="I9" s="30">
        <v>27.2</v>
      </c>
      <c r="J9" s="30">
        <v>5.5</v>
      </c>
      <c r="K9" s="30">
        <v>0</v>
      </c>
      <c r="L9" s="30">
        <v>0</v>
      </c>
      <c r="M9" s="30">
        <v>0</v>
      </c>
      <c r="N9" s="30">
        <v>28.2</v>
      </c>
      <c r="O9" s="30">
        <v>5.48</v>
      </c>
      <c r="P9" s="30">
        <v>0</v>
      </c>
      <c r="Q9" s="30">
        <v>27.85</v>
      </c>
      <c r="R9" s="30">
        <v>5.49</v>
      </c>
      <c r="S9" s="112">
        <f t="shared" si="0"/>
        <v>112.30000000000001</v>
      </c>
      <c r="T9" s="112">
        <f t="shared" si="1"/>
        <v>27.2</v>
      </c>
      <c r="U9" s="112">
        <f t="shared" si="2"/>
        <v>29.05</v>
      </c>
      <c r="V9" s="112">
        <f t="shared" si="3"/>
        <v>85.10000000000001</v>
      </c>
      <c r="W9" s="112">
        <f t="shared" si="4"/>
        <v>5.22</v>
      </c>
      <c r="X9" s="107">
        <v>4</v>
      </c>
      <c r="Y9" s="117">
        <f t="shared" si="5"/>
        <v>29.05</v>
      </c>
      <c r="Z9" s="112">
        <f t="shared" si="6"/>
        <v>22.46</v>
      </c>
      <c r="AA9" s="112">
        <v>28.2</v>
      </c>
      <c r="AB9" s="112">
        <v>5.27</v>
      </c>
      <c r="AC9" s="112">
        <f t="shared" si="7"/>
        <v>29.05</v>
      </c>
      <c r="AD9" s="112">
        <f t="shared" si="8"/>
        <v>5.22</v>
      </c>
      <c r="AE9" s="113">
        <v>73.2</v>
      </c>
      <c r="AF9" s="32">
        <f t="shared" si="9"/>
        <v>9.561128526645769</v>
      </c>
      <c r="AG9" s="48"/>
      <c r="AH9" s="13"/>
    </row>
    <row r="10" spans="1:34" ht="21.75" customHeight="1">
      <c r="A10" s="26"/>
      <c r="B10" s="28">
        <v>6</v>
      </c>
      <c r="C10" s="93" t="s">
        <v>34</v>
      </c>
      <c r="D10" s="99" t="s">
        <v>26</v>
      </c>
      <c r="E10" s="56"/>
      <c r="F10" s="30">
        <v>21.7</v>
      </c>
      <c r="G10" s="30">
        <v>6.28</v>
      </c>
      <c r="H10" s="30">
        <v>0</v>
      </c>
      <c r="I10" s="30">
        <v>25.1</v>
      </c>
      <c r="J10" s="30">
        <v>5.72</v>
      </c>
      <c r="K10" s="30">
        <v>0</v>
      </c>
      <c r="L10" s="30">
        <v>0</v>
      </c>
      <c r="M10" s="30">
        <v>0</v>
      </c>
      <c r="N10" s="30">
        <v>15.6</v>
      </c>
      <c r="O10" s="30" t="s">
        <v>25</v>
      </c>
      <c r="P10" s="30">
        <v>0</v>
      </c>
      <c r="Q10" s="30">
        <v>25.1</v>
      </c>
      <c r="R10" s="30">
        <v>5.52</v>
      </c>
      <c r="S10" s="112">
        <f t="shared" si="0"/>
        <v>87.5</v>
      </c>
      <c r="T10" s="112">
        <f t="shared" si="1"/>
        <v>15.6</v>
      </c>
      <c r="U10" s="112">
        <f t="shared" si="2"/>
        <v>25.1</v>
      </c>
      <c r="V10" s="112">
        <f t="shared" si="3"/>
        <v>71.9</v>
      </c>
      <c r="W10" s="112">
        <f t="shared" si="4"/>
        <v>5.52</v>
      </c>
      <c r="X10" s="107">
        <v>7</v>
      </c>
      <c r="Y10" s="119">
        <f t="shared" si="5"/>
        <v>25.1</v>
      </c>
      <c r="Z10" s="112">
        <f t="shared" si="6"/>
        <v>17.5</v>
      </c>
      <c r="AA10" s="112">
        <v>23.95</v>
      </c>
      <c r="AB10" s="112">
        <v>6.26</v>
      </c>
      <c r="AC10" s="112">
        <f t="shared" si="7"/>
        <v>25.1</v>
      </c>
      <c r="AD10" s="112">
        <f t="shared" si="8"/>
        <v>5.52</v>
      </c>
      <c r="AE10" s="113">
        <v>73.2</v>
      </c>
      <c r="AF10" s="32">
        <f t="shared" si="9"/>
        <v>9.041501976284586</v>
      </c>
      <c r="AG10" s="48"/>
      <c r="AH10" s="13"/>
    </row>
    <row r="11" spans="1:34" s="2" customFormat="1" ht="21.75" customHeight="1">
      <c r="A11" s="26"/>
      <c r="B11" s="28">
        <v>7</v>
      </c>
      <c r="C11" s="93" t="s">
        <v>33</v>
      </c>
      <c r="D11" s="99" t="s">
        <v>26</v>
      </c>
      <c r="E11" s="56">
        <v>14</v>
      </c>
      <c r="F11" s="30">
        <v>27.9</v>
      </c>
      <c r="G11" s="30">
        <v>5.28</v>
      </c>
      <c r="H11" s="30">
        <v>0</v>
      </c>
      <c r="I11" s="30">
        <v>27.45</v>
      </c>
      <c r="J11" s="30">
        <v>5.43</v>
      </c>
      <c r="K11" s="30">
        <v>0</v>
      </c>
      <c r="L11" s="30">
        <v>0</v>
      </c>
      <c r="M11" s="30">
        <v>0</v>
      </c>
      <c r="N11" s="30">
        <v>27.1</v>
      </c>
      <c r="O11" s="30">
        <v>5.89</v>
      </c>
      <c r="P11" s="30">
        <v>0</v>
      </c>
      <c r="Q11" s="30">
        <v>26.1</v>
      </c>
      <c r="R11" s="30">
        <v>5.31</v>
      </c>
      <c r="S11" s="112">
        <f t="shared" si="0"/>
        <v>108.54999999999998</v>
      </c>
      <c r="T11" s="112">
        <f t="shared" si="1"/>
        <v>26.1</v>
      </c>
      <c r="U11" s="112">
        <f t="shared" si="2"/>
        <v>27.9</v>
      </c>
      <c r="V11" s="112">
        <f t="shared" si="3"/>
        <v>82.44999999999999</v>
      </c>
      <c r="W11" s="112">
        <f t="shared" si="4"/>
        <v>5.28</v>
      </c>
      <c r="X11" s="107">
        <v>6</v>
      </c>
      <c r="Y11" s="117">
        <f t="shared" si="5"/>
        <v>27.9</v>
      </c>
      <c r="Z11" s="112">
        <f t="shared" si="6"/>
        <v>21.709999999999997</v>
      </c>
      <c r="AA11" s="112">
        <v>14.55</v>
      </c>
      <c r="AB11" s="112">
        <v>5.84</v>
      </c>
      <c r="AC11" s="112">
        <f t="shared" si="7"/>
        <v>27.9</v>
      </c>
      <c r="AD11" s="112">
        <f t="shared" si="8"/>
        <v>5.28</v>
      </c>
      <c r="AE11" s="113">
        <v>73.2</v>
      </c>
      <c r="AF11" s="32">
        <f t="shared" si="9"/>
        <v>9.452479338842974</v>
      </c>
      <c r="AG11" s="48"/>
      <c r="AH11" s="13"/>
    </row>
    <row r="12" spans="1:34" s="2" customFormat="1" ht="21.75" customHeight="1">
      <c r="A12" s="26"/>
      <c r="B12" s="28">
        <v>8</v>
      </c>
      <c r="C12" s="93" t="s">
        <v>35</v>
      </c>
      <c r="D12" s="99" t="s">
        <v>26</v>
      </c>
      <c r="E12" s="56"/>
      <c r="F12" s="30">
        <v>24</v>
      </c>
      <c r="G12" s="30" t="s">
        <v>25</v>
      </c>
      <c r="H12" s="30">
        <v>0</v>
      </c>
      <c r="I12" s="30">
        <v>26</v>
      </c>
      <c r="J12" s="30">
        <v>6.05</v>
      </c>
      <c r="K12" s="30">
        <v>0</v>
      </c>
      <c r="L12" s="30">
        <v>0</v>
      </c>
      <c r="M12" s="30">
        <v>0</v>
      </c>
      <c r="N12" s="30">
        <v>17.4</v>
      </c>
      <c r="O12" s="30">
        <v>7.04</v>
      </c>
      <c r="P12" s="30">
        <v>0</v>
      </c>
      <c r="Q12" s="30">
        <v>17.8</v>
      </c>
      <c r="R12" s="30" t="s">
        <v>25</v>
      </c>
      <c r="S12" s="112">
        <f t="shared" si="0"/>
        <v>85.2</v>
      </c>
      <c r="T12" s="112">
        <f t="shared" si="1"/>
        <v>17.4</v>
      </c>
      <c r="U12" s="112">
        <f t="shared" si="2"/>
        <v>26</v>
      </c>
      <c r="V12" s="112">
        <f t="shared" si="3"/>
        <v>67.80000000000001</v>
      </c>
      <c r="W12" s="112">
        <f t="shared" si="4"/>
        <v>6.05</v>
      </c>
      <c r="X12" s="107">
        <v>8</v>
      </c>
      <c r="Y12" s="119">
        <f t="shared" si="5"/>
        <v>26</v>
      </c>
      <c r="Z12" s="112">
        <f t="shared" si="6"/>
        <v>17.04</v>
      </c>
      <c r="AA12" s="112">
        <v>24.15</v>
      </c>
      <c r="AB12" s="112">
        <v>5.83</v>
      </c>
      <c r="AC12" s="112">
        <f t="shared" si="7"/>
        <v>26</v>
      </c>
      <c r="AD12" s="112">
        <f t="shared" si="8"/>
        <v>5.83</v>
      </c>
      <c r="AE12" s="113">
        <v>73.2</v>
      </c>
      <c r="AF12" s="32">
        <f t="shared" si="9"/>
        <v>8.249436513899324</v>
      </c>
      <c r="AG12" s="48"/>
      <c r="AH12" s="13"/>
    </row>
    <row r="13" spans="1:34" s="2" customFormat="1" ht="21.75" customHeight="1">
      <c r="A13" s="26"/>
      <c r="B13" s="28"/>
      <c r="C13" s="93"/>
      <c r="D13" s="99"/>
      <c r="E13" s="56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12"/>
      <c r="T13" s="112"/>
      <c r="U13" s="112"/>
      <c r="V13" s="112"/>
      <c r="W13" s="112"/>
      <c r="X13" s="107"/>
      <c r="Y13" s="130"/>
      <c r="Z13" s="112"/>
      <c r="AA13" s="112"/>
      <c r="AB13" s="112"/>
      <c r="AC13" s="112"/>
      <c r="AD13" s="112"/>
      <c r="AE13" s="113"/>
      <c r="AF13" s="32"/>
      <c r="AG13" s="48"/>
      <c r="AH13" s="13"/>
    </row>
    <row r="14" spans="1:34" s="2" customFormat="1" ht="21.75" customHeight="1">
      <c r="A14" s="26"/>
      <c r="B14" s="29">
        <v>1</v>
      </c>
      <c r="C14" s="93" t="s">
        <v>38</v>
      </c>
      <c r="D14" s="99" t="s">
        <v>27</v>
      </c>
      <c r="E14" s="56"/>
      <c r="F14" s="30">
        <v>29.9</v>
      </c>
      <c r="G14" s="30">
        <v>5.02</v>
      </c>
      <c r="H14" s="30">
        <v>0</v>
      </c>
      <c r="I14" s="105">
        <v>34</v>
      </c>
      <c r="J14" s="104">
        <v>4.94</v>
      </c>
      <c r="K14" s="30">
        <v>0</v>
      </c>
      <c r="L14" s="30">
        <v>0</v>
      </c>
      <c r="M14" s="30">
        <v>0</v>
      </c>
      <c r="N14" s="103">
        <v>30.35</v>
      </c>
      <c r="O14" s="138">
        <v>5.01</v>
      </c>
      <c r="P14" s="30">
        <v>0</v>
      </c>
      <c r="Q14" s="103">
        <v>29.75</v>
      </c>
      <c r="R14" s="104">
        <v>4.84</v>
      </c>
      <c r="S14" s="112">
        <f aca="true" t="shared" si="10" ref="S14:S20">SUM(F14,I14,N14,Q14)</f>
        <v>124</v>
      </c>
      <c r="T14" s="112">
        <f aca="true" t="shared" si="11" ref="T14:T20">MIN(F14,I14,N14,Q14)</f>
        <v>29.75</v>
      </c>
      <c r="U14" s="112">
        <f aca="true" t="shared" si="12" ref="U14:U20">MAX(F14,I14,N14,Q14)</f>
        <v>34</v>
      </c>
      <c r="V14" s="112">
        <f aca="true" t="shared" si="13" ref="V14:V20">SUM(S14-T14)</f>
        <v>94.25</v>
      </c>
      <c r="W14" s="112">
        <f aca="true" t="shared" si="14" ref="W14:W20">MIN(G14,J14,O14,R14)</f>
        <v>4.84</v>
      </c>
      <c r="X14" s="109">
        <v>1</v>
      </c>
      <c r="Y14" s="119">
        <f aca="true" t="shared" si="15" ref="Y14:Y20">MAX(F14,I14,N14,Q14)</f>
        <v>34</v>
      </c>
      <c r="Z14" s="112">
        <f aca="true" t="shared" si="16" ref="Z14:Z20">AVERAGE(,F14,I14,N14,Q14)</f>
        <v>24.8</v>
      </c>
      <c r="AA14" s="112">
        <v>30.1</v>
      </c>
      <c r="AB14" s="112">
        <v>4.85</v>
      </c>
      <c r="AC14" s="137">
        <f aca="true" t="shared" si="17" ref="AC14:AC20">MAX(U14,AA14)</f>
        <v>34</v>
      </c>
      <c r="AD14" s="140">
        <f aca="true" t="shared" si="18" ref="AD14:AD20">MIN(W14,AB14)</f>
        <v>4.84</v>
      </c>
      <c r="AE14" s="113">
        <v>73.2</v>
      </c>
      <c r="AF14" s="32">
        <f t="shared" si="9"/>
        <v>10.311795642374157</v>
      </c>
      <c r="AG14" s="48"/>
      <c r="AH14" s="13"/>
    </row>
    <row r="15" spans="1:34" s="2" customFormat="1" ht="21.75" customHeight="1">
      <c r="A15" s="26"/>
      <c r="B15" s="28">
        <v>2</v>
      </c>
      <c r="C15" s="93" t="s">
        <v>39</v>
      </c>
      <c r="D15" s="99" t="s">
        <v>27</v>
      </c>
      <c r="E15" s="56"/>
      <c r="F15" s="103">
        <v>31.35</v>
      </c>
      <c r="G15" s="138">
        <v>5.01</v>
      </c>
      <c r="H15" s="30">
        <v>0</v>
      </c>
      <c r="I15" s="30">
        <v>23.85</v>
      </c>
      <c r="J15" s="30" t="s">
        <v>25</v>
      </c>
      <c r="K15" s="30">
        <v>0</v>
      </c>
      <c r="L15" s="30">
        <v>0</v>
      </c>
      <c r="M15" s="30">
        <v>0</v>
      </c>
      <c r="N15" s="30">
        <v>28.3</v>
      </c>
      <c r="O15" s="30">
        <v>5.53</v>
      </c>
      <c r="P15" s="30">
        <v>0</v>
      </c>
      <c r="Q15" s="30">
        <v>28.75</v>
      </c>
      <c r="R15" s="30">
        <v>5.79</v>
      </c>
      <c r="S15" s="112">
        <f t="shared" si="10"/>
        <v>112.25</v>
      </c>
      <c r="T15" s="112">
        <f t="shared" si="11"/>
        <v>23.85</v>
      </c>
      <c r="U15" s="112">
        <f t="shared" si="12"/>
        <v>31.35</v>
      </c>
      <c r="V15" s="112">
        <f t="shared" si="13"/>
        <v>88.4</v>
      </c>
      <c r="W15" s="112">
        <f t="shared" si="14"/>
        <v>5.01</v>
      </c>
      <c r="X15" s="107">
        <v>2</v>
      </c>
      <c r="Y15" s="117">
        <f t="shared" si="15"/>
        <v>31.35</v>
      </c>
      <c r="Z15" s="112">
        <f t="shared" si="16"/>
        <v>22.45</v>
      </c>
      <c r="AA15" s="112">
        <v>29.45</v>
      </c>
      <c r="AB15" s="112">
        <v>5.33</v>
      </c>
      <c r="AC15" s="112">
        <f t="shared" si="17"/>
        <v>31.35</v>
      </c>
      <c r="AD15" s="112">
        <f t="shared" si="18"/>
        <v>5.01</v>
      </c>
      <c r="AE15" s="113">
        <v>73.2</v>
      </c>
      <c r="AF15" s="32">
        <f t="shared" si="9"/>
        <v>9.96189439303212</v>
      </c>
      <c r="AG15" s="48"/>
      <c r="AH15" s="13"/>
    </row>
    <row r="16" spans="1:34" s="2" customFormat="1" ht="21.75" customHeight="1">
      <c r="A16" s="26"/>
      <c r="B16" s="28">
        <v>3</v>
      </c>
      <c r="C16" s="93" t="s">
        <v>40</v>
      </c>
      <c r="D16" s="99" t="s">
        <v>27</v>
      </c>
      <c r="E16" s="56"/>
      <c r="F16" s="30">
        <v>27.55</v>
      </c>
      <c r="G16" s="30">
        <v>6.02</v>
      </c>
      <c r="H16" s="30">
        <v>0</v>
      </c>
      <c r="I16" s="30">
        <v>21.95</v>
      </c>
      <c r="J16" s="30">
        <v>5.96</v>
      </c>
      <c r="K16" s="30">
        <v>0</v>
      </c>
      <c r="L16" s="30">
        <v>0</v>
      </c>
      <c r="M16" s="30">
        <v>0</v>
      </c>
      <c r="N16" s="30">
        <v>25</v>
      </c>
      <c r="O16" s="30" t="s">
        <v>25</v>
      </c>
      <c r="P16" s="30">
        <v>0</v>
      </c>
      <c r="Q16" s="30">
        <v>26.95</v>
      </c>
      <c r="R16" s="30">
        <v>5.69</v>
      </c>
      <c r="S16" s="112">
        <f t="shared" si="10"/>
        <v>101.45</v>
      </c>
      <c r="T16" s="112">
        <f t="shared" si="11"/>
        <v>21.95</v>
      </c>
      <c r="U16" s="112">
        <f t="shared" si="12"/>
        <v>27.55</v>
      </c>
      <c r="V16" s="112">
        <f t="shared" si="13"/>
        <v>79.5</v>
      </c>
      <c r="W16" s="112">
        <f t="shared" si="14"/>
        <v>5.69</v>
      </c>
      <c r="X16" s="107">
        <v>3</v>
      </c>
      <c r="Y16" s="117">
        <f t="shared" si="15"/>
        <v>27.55</v>
      </c>
      <c r="Z16" s="112">
        <f t="shared" si="16"/>
        <v>20.29</v>
      </c>
      <c r="AA16" s="112">
        <v>26.15</v>
      </c>
      <c r="AB16" s="112">
        <v>5.79</v>
      </c>
      <c r="AC16" s="112">
        <f t="shared" si="17"/>
        <v>27.55</v>
      </c>
      <c r="AD16" s="112">
        <f t="shared" si="18"/>
        <v>5.69</v>
      </c>
      <c r="AE16" s="113">
        <v>73.2</v>
      </c>
      <c r="AF16" s="32">
        <f t="shared" si="9"/>
        <v>8.771369228311233</v>
      </c>
      <c r="AG16" s="48"/>
      <c r="AH16" s="13"/>
    </row>
    <row r="17" spans="1:34" s="2" customFormat="1" ht="21.75" customHeight="1">
      <c r="A17" s="26"/>
      <c r="B17" s="28">
        <v>4</v>
      </c>
      <c r="C17" s="93" t="s">
        <v>41</v>
      </c>
      <c r="D17" s="99" t="s">
        <v>27</v>
      </c>
      <c r="E17" s="56">
        <v>17</v>
      </c>
      <c r="F17" s="30">
        <v>27.5</v>
      </c>
      <c r="G17" s="30">
        <v>5.54</v>
      </c>
      <c r="H17" s="30">
        <v>0</v>
      </c>
      <c r="I17" s="30">
        <v>24.4</v>
      </c>
      <c r="J17" s="30">
        <v>5.83</v>
      </c>
      <c r="K17" s="30">
        <v>0</v>
      </c>
      <c r="L17" s="30">
        <v>0</v>
      </c>
      <c r="M17" s="30">
        <v>0</v>
      </c>
      <c r="N17" s="30">
        <v>21.25</v>
      </c>
      <c r="O17" s="30">
        <v>6.7</v>
      </c>
      <c r="P17" s="30">
        <v>0</v>
      </c>
      <c r="Q17" s="30">
        <v>23.8</v>
      </c>
      <c r="R17" s="30">
        <v>7.08</v>
      </c>
      <c r="S17" s="112">
        <f t="shared" si="10"/>
        <v>96.95</v>
      </c>
      <c r="T17" s="112">
        <f t="shared" si="11"/>
        <v>21.25</v>
      </c>
      <c r="U17" s="112">
        <f t="shared" si="12"/>
        <v>27.5</v>
      </c>
      <c r="V17" s="112">
        <f t="shared" si="13"/>
        <v>75.7</v>
      </c>
      <c r="W17" s="112">
        <f t="shared" si="14"/>
        <v>5.54</v>
      </c>
      <c r="X17" s="107">
        <v>4</v>
      </c>
      <c r="Y17" s="117">
        <f t="shared" si="15"/>
        <v>27.5</v>
      </c>
      <c r="Z17" s="112">
        <f t="shared" si="16"/>
        <v>19.39</v>
      </c>
      <c r="AA17" s="112">
        <v>25.75</v>
      </c>
      <c r="AB17" s="112">
        <v>5.77</v>
      </c>
      <c r="AC17" s="112">
        <f t="shared" si="17"/>
        <v>27.5</v>
      </c>
      <c r="AD17" s="112">
        <f t="shared" si="18"/>
        <v>5.54</v>
      </c>
      <c r="AE17" s="113">
        <v>73.2</v>
      </c>
      <c r="AF17" s="32">
        <f t="shared" si="9"/>
        <v>9.008861174926157</v>
      </c>
      <c r="AG17" s="48"/>
      <c r="AH17" s="13"/>
    </row>
    <row r="18" spans="1:34" s="2" customFormat="1" ht="21.75" customHeight="1">
      <c r="A18" s="26"/>
      <c r="B18" s="28">
        <v>5</v>
      </c>
      <c r="C18" s="93" t="s">
        <v>43</v>
      </c>
      <c r="D18" s="99" t="s">
        <v>27</v>
      </c>
      <c r="E18" s="56"/>
      <c r="F18" s="30">
        <v>24.5</v>
      </c>
      <c r="G18" s="30">
        <v>6.15</v>
      </c>
      <c r="H18" s="30">
        <v>0</v>
      </c>
      <c r="I18" s="30">
        <v>22.7</v>
      </c>
      <c r="J18" s="30">
        <v>6.13</v>
      </c>
      <c r="K18" s="30">
        <v>0</v>
      </c>
      <c r="L18" s="30">
        <v>0</v>
      </c>
      <c r="M18" s="30">
        <v>0</v>
      </c>
      <c r="N18" s="30">
        <v>25</v>
      </c>
      <c r="O18" s="30" t="s">
        <v>25</v>
      </c>
      <c r="P18" s="30">
        <v>0</v>
      </c>
      <c r="Q18" s="30">
        <v>20.95</v>
      </c>
      <c r="R18" s="30">
        <v>5.96</v>
      </c>
      <c r="S18" s="112">
        <f t="shared" si="10"/>
        <v>93.15</v>
      </c>
      <c r="T18" s="112">
        <f t="shared" si="11"/>
        <v>20.95</v>
      </c>
      <c r="U18" s="112">
        <f t="shared" si="12"/>
        <v>25</v>
      </c>
      <c r="V18" s="112">
        <f t="shared" si="13"/>
        <v>72.2</v>
      </c>
      <c r="W18" s="112">
        <f t="shared" si="14"/>
        <v>5.96</v>
      </c>
      <c r="X18" s="107">
        <v>6</v>
      </c>
      <c r="Y18" s="112">
        <f t="shared" si="15"/>
        <v>25</v>
      </c>
      <c r="Z18" s="112">
        <f t="shared" si="16"/>
        <v>18.630000000000003</v>
      </c>
      <c r="AA18" s="112">
        <v>29.15</v>
      </c>
      <c r="AB18" s="112">
        <v>5.89</v>
      </c>
      <c r="AC18" s="112">
        <f t="shared" si="17"/>
        <v>29.15</v>
      </c>
      <c r="AD18" s="112">
        <f t="shared" si="18"/>
        <v>5.89</v>
      </c>
      <c r="AE18" s="113">
        <v>73.2</v>
      </c>
      <c r="AF18" s="32">
        <f t="shared" si="9"/>
        <v>8.374008541793776</v>
      </c>
      <c r="AG18" s="48"/>
      <c r="AH18" s="13"/>
    </row>
    <row r="19" spans="1:34" s="2" customFormat="1" ht="21.75" customHeight="1">
      <c r="A19" s="26"/>
      <c r="B19" s="28">
        <v>6</v>
      </c>
      <c r="C19" s="93" t="s">
        <v>42</v>
      </c>
      <c r="D19" s="99" t="s">
        <v>27</v>
      </c>
      <c r="E19" s="56"/>
      <c r="F19" s="30">
        <v>27.8</v>
      </c>
      <c r="G19" s="30">
        <v>6.04</v>
      </c>
      <c r="H19" s="30">
        <v>0</v>
      </c>
      <c r="I19" s="30">
        <v>20.85</v>
      </c>
      <c r="J19" s="30">
        <v>7.08</v>
      </c>
      <c r="K19" s="30">
        <v>0</v>
      </c>
      <c r="L19" s="30">
        <v>0</v>
      </c>
      <c r="M19" s="30">
        <v>0</v>
      </c>
      <c r="N19" s="30">
        <v>24.45</v>
      </c>
      <c r="O19" s="30">
        <v>6.61</v>
      </c>
      <c r="P19" s="30">
        <v>0</v>
      </c>
      <c r="Q19" s="30">
        <v>22.7</v>
      </c>
      <c r="R19" s="30">
        <v>6.68</v>
      </c>
      <c r="S19" s="112">
        <f t="shared" si="10"/>
        <v>95.80000000000001</v>
      </c>
      <c r="T19" s="112">
        <f t="shared" si="11"/>
        <v>20.85</v>
      </c>
      <c r="U19" s="112">
        <f t="shared" si="12"/>
        <v>27.8</v>
      </c>
      <c r="V19" s="112">
        <f t="shared" si="13"/>
        <v>74.95000000000002</v>
      </c>
      <c r="W19" s="112">
        <f t="shared" si="14"/>
        <v>6.04</v>
      </c>
      <c r="X19" s="107">
        <v>5</v>
      </c>
      <c r="Y19" s="117">
        <f t="shared" si="15"/>
        <v>27.8</v>
      </c>
      <c r="Z19" s="112">
        <f t="shared" si="16"/>
        <v>19.160000000000004</v>
      </c>
      <c r="AA19" s="112">
        <v>25.1</v>
      </c>
      <c r="AB19" s="112">
        <v>6.59</v>
      </c>
      <c r="AC19" s="112">
        <f t="shared" si="17"/>
        <v>27.8</v>
      </c>
      <c r="AD19" s="112">
        <f t="shared" si="18"/>
        <v>6.04</v>
      </c>
      <c r="AE19" s="113">
        <v>73.2</v>
      </c>
      <c r="AF19" s="32">
        <f t="shared" si="9"/>
        <v>8.263094521372667</v>
      </c>
      <c r="AG19" s="48"/>
      <c r="AH19" s="13"/>
    </row>
    <row r="20" spans="1:34" s="2" customFormat="1" ht="21.75" customHeight="1">
      <c r="A20" s="26"/>
      <c r="B20" s="28">
        <v>7</v>
      </c>
      <c r="C20" s="93" t="s">
        <v>44</v>
      </c>
      <c r="D20" s="99" t="s">
        <v>27</v>
      </c>
      <c r="E20" s="56"/>
      <c r="F20" s="30">
        <v>23.35</v>
      </c>
      <c r="G20" s="30" t="s">
        <v>25</v>
      </c>
      <c r="H20" s="30">
        <v>0</v>
      </c>
      <c r="I20" s="30">
        <v>20.95</v>
      </c>
      <c r="J20" s="30">
        <v>6.15</v>
      </c>
      <c r="K20" s="30">
        <v>0</v>
      </c>
      <c r="L20" s="30">
        <v>0</v>
      </c>
      <c r="M20" s="30">
        <v>0</v>
      </c>
      <c r="N20" s="30">
        <v>18.75</v>
      </c>
      <c r="O20" s="30">
        <v>6.96</v>
      </c>
      <c r="P20" s="30">
        <v>0</v>
      </c>
      <c r="Q20" s="30">
        <v>20.75</v>
      </c>
      <c r="R20" s="30">
        <v>6.35</v>
      </c>
      <c r="S20" s="112">
        <f t="shared" si="10"/>
        <v>83.8</v>
      </c>
      <c r="T20" s="112">
        <f t="shared" si="11"/>
        <v>18.75</v>
      </c>
      <c r="U20" s="112">
        <f t="shared" si="12"/>
        <v>23.35</v>
      </c>
      <c r="V20" s="112">
        <f t="shared" si="13"/>
        <v>65.05</v>
      </c>
      <c r="W20" s="112">
        <f t="shared" si="14"/>
        <v>6.15</v>
      </c>
      <c r="X20" s="107">
        <v>7</v>
      </c>
      <c r="Y20" s="117">
        <f t="shared" si="15"/>
        <v>23.35</v>
      </c>
      <c r="Z20" s="112">
        <f t="shared" si="16"/>
        <v>16.759999999999998</v>
      </c>
      <c r="AA20" s="112">
        <v>21.15</v>
      </c>
      <c r="AB20" s="112">
        <v>6.67</v>
      </c>
      <c r="AC20" s="112">
        <f t="shared" si="17"/>
        <v>23.35</v>
      </c>
      <c r="AD20" s="112">
        <f t="shared" si="18"/>
        <v>6.15</v>
      </c>
      <c r="AE20" s="113">
        <v>73.2</v>
      </c>
      <c r="AF20" s="32">
        <f t="shared" si="9"/>
        <v>8.11529933481153</v>
      </c>
      <c r="AG20" s="48"/>
      <c r="AH20" s="13"/>
    </row>
    <row r="21" spans="1:34" s="135" customFormat="1" ht="21.75" customHeight="1">
      <c r="A21" s="124"/>
      <c r="B21" s="125"/>
      <c r="C21" s="126"/>
      <c r="D21" s="127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  <c r="T21" s="130"/>
      <c r="U21" s="130"/>
      <c r="V21" s="130"/>
      <c r="W21" s="130"/>
      <c r="X21" s="131"/>
      <c r="Y21" s="132"/>
      <c r="Z21" s="130"/>
      <c r="AA21" s="130"/>
      <c r="AB21" s="130"/>
      <c r="AC21" s="130"/>
      <c r="AD21" s="130"/>
      <c r="AE21" s="113"/>
      <c r="AF21" s="32"/>
      <c r="AG21" s="133"/>
      <c r="AH21" s="134"/>
    </row>
    <row r="22" spans="1:34" s="2" customFormat="1" ht="21.75" customHeight="1">
      <c r="A22" s="26"/>
      <c r="B22" s="120">
        <v>1</v>
      </c>
      <c r="C22" s="93" t="s">
        <v>36</v>
      </c>
      <c r="D22" s="99" t="s">
        <v>47</v>
      </c>
      <c r="E22" s="56"/>
      <c r="F22" s="103">
        <v>29.1</v>
      </c>
      <c r="G22" s="30">
        <v>5.8</v>
      </c>
      <c r="H22" s="30">
        <v>0</v>
      </c>
      <c r="I22" s="30">
        <v>25.7</v>
      </c>
      <c r="J22" s="30">
        <v>6.14</v>
      </c>
      <c r="K22" s="30">
        <v>0</v>
      </c>
      <c r="L22" s="30">
        <v>0</v>
      </c>
      <c r="M22" s="30">
        <v>0</v>
      </c>
      <c r="N22" s="30">
        <v>24.5</v>
      </c>
      <c r="O22" s="30">
        <v>6.2</v>
      </c>
      <c r="P22" s="30">
        <v>0</v>
      </c>
      <c r="Q22" s="103">
        <v>27.35</v>
      </c>
      <c r="R22" s="104">
        <v>5.83</v>
      </c>
      <c r="S22" s="112">
        <f>SUM(F22,I22,N22,Q22)</f>
        <v>106.65</v>
      </c>
      <c r="T22" s="112">
        <f>MIN(F22,I22,N22,Q22)</f>
        <v>24.5</v>
      </c>
      <c r="U22" s="112">
        <f>MAX(F22,I22,N22,Q22)</f>
        <v>29.1</v>
      </c>
      <c r="V22" s="112">
        <f>SUM(S22-T22)</f>
        <v>82.15</v>
      </c>
      <c r="W22" s="112">
        <f>MIN(G22,J22,O22,R22)</f>
        <v>5.8</v>
      </c>
      <c r="X22" s="109">
        <v>1</v>
      </c>
      <c r="Y22" s="117">
        <f>MAX(F22,I22,N22,Q22)</f>
        <v>29.1</v>
      </c>
      <c r="Z22" s="112">
        <f>AVERAGE(,F22,I22,N22,Q22)</f>
        <v>21.330000000000002</v>
      </c>
      <c r="AA22" s="112">
        <v>28.65</v>
      </c>
      <c r="AB22" s="112">
        <v>5.71</v>
      </c>
      <c r="AC22" s="136">
        <f>MAX(U22,AA22)</f>
        <v>29.1</v>
      </c>
      <c r="AD22" s="112">
        <f>MIN(W22,AB22)</f>
        <v>5.71</v>
      </c>
      <c r="AE22" s="113">
        <v>73.2</v>
      </c>
      <c r="AF22" s="32">
        <f t="shared" si="9"/>
        <v>8.605015673981192</v>
      </c>
      <c r="AG22" s="48"/>
      <c r="AH22" s="13"/>
    </row>
    <row r="23" spans="1:34" s="2" customFormat="1" ht="21.75" customHeight="1">
      <c r="A23" s="26"/>
      <c r="B23" s="28">
        <v>2</v>
      </c>
      <c r="C23" s="93" t="s">
        <v>37</v>
      </c>
      <c r="D23" s="99" t="s">
        <v>47</v>
      </c>
      <c r="E23" s="56"/>
      <c r="F23" s="30">
        <v>27.15</v>
      </c>
      <c r="G23" s="104">
        <v>5.76</v>
      </c>
      <c r="H23" s="30">
        <v>0</v>
      </c>
      <c r="I23" s="103">
        <v>25.75</v>
      </c>
      <c r="J23" s="104">
        <v>5.97</v>
      </c>
      <c r="K23" s="30">
        <v>0</v>
      </c>
      <c r="L23" s="30">
        <v>0</v>
      </c>
      <c r="M23" s="30">
        <v>0</v>
      </c>
      <c r="N23" s="103">
        <v>24.75</v>
      </c>
      <c r="O23" s="104">
        <v>6.03</v>
      </c>
      <c r="P23" s="30">
        <v>0</v>
      </c>
      <c r="Q23" s="30">
        <v>24.5</v>
      </c>
      <c r="R23" s="30">
        <v>5.92</v>
      </c>
      <c r="S23" s="112">
        <f>SUM(F23,I23,N23,Q23)</f>
        <v>102.15</v>
      </c>
      <c r="T23" s="112">
        <f>MIN(F23,I23,N23,Q23)</f>
        <v>24.5</v>
      </c>
      <c r="U23" s="112">
        <f>MAX(F23,I23,N23,Q23)</f>
        <v>27.15</v>
      </c>
      <c r="V23" s="112">
        <f>SUM(S23-T23)</f>
        <v>77.65</v>
      </c>
      <c r="W23" s="112">
        <f>MIN(G23,J23,O23,R23)</f>
        <v>5.76</v>
      </c>
      <c r="X23" s="107">
        <v>2</v>
      </c>
      <c r="Y23" s="117">
        <f>MAX(F23,I23,N23,Q23)</f>
        <v>27.15</v>
      </c>
      <c r="Z23" s="112">
        <f>AVERAGE(,F23,I23,N23,Q23)</f>
        <v>20.43</v>
      </c>
      <c r="AA23" s="112">
        <v>27</v>
      </c>
      <c r="AB23" s="112">
        <v>5.58</v>
      </c>
      <c r="AC23" s="112">
        <f>MAX(U23,AA23)</f>
        <v>27.15</v>
      </c>
      <c r="AD23" s="140">
        <f>MIN(W23,AB23)</f>
        <v>5.58</v>
      </c>
      <c r="AE23" s="113">
        <v>73.2</v>
      </c>
      <c r="AF23" s="32">
        <f t="shared" si="9"/>
        <v>8.664772727272727</v>
      </c>
      <c r="AG23" s="48"/>
      <c r="AH23" s="13"/>
    </row>
    <row r="24" spans="1:34" s="2" customFormat="1" ht="21.75" customHeight="1">
      <c r="A24" s="26"/>
      <c r="B24" s="91"/>
      <c r="C24" s="96"/>
      <c r="D24" s="101"/>
      <c r="E24" s="9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12"/>
      <c r="T24" s="112"/>
      <c r="U24" s="112"/>
      <c r="V24" s="112"/>
      <c r="W24" s="112"/>
      <c r="X24" s="107"/>
      <c r="Y24" s="112"/>
      <c r="Z24" s="112"/>
      <c r="AA24" s="112"/>
      <c r="AB24" s="112"/>
      <c r="AC24" s="112"/>
      <c r="AD24" s="112"/>
      <c r="AE24" s="113"/>
      <c r="AF24" s="32"/>
      <c r="AG24" s="48"/>
      <c r="AH24" s="13"/>
    </row>
    <row r="25" spans="1:34" s="5" customFormat="1" ht="21.75" customHeight="1" thickBot="1">
      <c r="A25" s="26"/>
      <c r="B25" s="51"/>
      <c r="C25" s="95"/>
      <c r="D25" s="102"/>
      <c r="E25" s="57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114"/>
      <c r="T25" s="114"/>
      <c r="U25" s="114"/>
      <c r="V25" s="114"/>
      <c r="W25" s="114"/>
      <c r="X25" s="108"/>
      <c r="Y25" s="114"/>
      <c r="Z25" s="114"/>
      <c r="AA25" s="114"/>
      <c r="AB25" s="114"/>
      <c r="AC25" s="114"/>
      <c r="AD25" s="114"/>
      <c r="AE25" s="115"/>
      <c r="AF25" s="33"/>
      <c r="AG25" s="48"/>
      <c r="AH25" s="13"/>
    </row>
    <row r="26" spans="1:35" ht="18" customHeight="1" thickTop="1">
      <c r="A26" s="13"/>
      <c r="B26" s="34"/>
      <c r="C26" s="49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50"/>
      <c r="AF26" s="41"/>
      <c r="AG26" s="41"/>
      <c r="AH26" s="13"/>
      <c r="AI26" s="12"/>
    </row>
    <row r="27" spans="1:34" ht="0.75" customHeight="1">
      <c r="A27" s="13"/>
      <c r="B27" s="34"/>
      <c r="C27" s="59"/>
      <c r="D27" s="60"/>
      <c r="E27" s="59"/>
      <c r="F27" s="62"/>
      <c r="G27" s="61"/>
      <c r="H27" s="61"/>
      <c r="I27" s="63"/>
      <c r="J27" s="61"/>
      <c r="K27" s="61"/>
      <c r="L27" s="61"/>
      <c r="M27" s="61"/>
      <c r="N27" s="61"/>
      <c r="O27" s="61"/>
      <c r="P27" s="38"/>
      <c r="Q27" s="38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50"/>
      <c r="AF27" s="41"/>
      <c r="AG27" s="41"/>
      <c r="AH27" s="54"/>
    </row>
    <row r="28" spans="1:49" s="5" customFormat="1" ht="25.5" customHeight="1" thickBot="1">
      <c r="A28" s="13"/>
      <c r="B28" s="34"/>
      <c r="C28" s="49"/>
      <c r="D28" s="90"/>
      <c r="E28" s="37"/>
      <c r="F28" s="38"/>
      <c r="G28" s="6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50"/>
      <c r="AF28" s="41"/>
      <c r="AG28" s="41"/>
      <c r="AH28" s="53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3" customFormat="1" ht="25.5" customHeight="1">
      <c r="A29" s="13"/>
      <c r="B29" s="34"/>
      <c r="C29" s="49"/>
      <c r="D29" s="43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50"/>
      <c r="AF29" s="41"/>
      <c r="AG29" s="41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25.5" customHeight="1">
      <c r="A30" s="13"/>
      <c r="B30" s="34"/>
      <c r="C30" s="49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50"/>
      <c r="AF30" s="41"/>
      <c r="AG30" s="41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ht="25.5" customHeight="1">
      <c r="A31" s="13"/>
      <c r="B31" s="34"/>
      <c r="C31" s="49"/>
      <c r="D31" s="43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50"/>
      <c r="AF31" s="41"/>
      <c r="AG31" s="41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5" customFormat="1" ht="25.5" customHeight="1" thickBot="1">
      <c r="A32" s="13"/>
      <c r="B32" s="34"/>
      <c r="C32" s="49"/>
      <c r="D32" s="43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50"/>
      <c r="AF32" s="41"/>
      <c r="AG32" s="41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s="3" customFormat="1" ht="25.5" customHeight="1">
      <c r="A33" s="13"/>
      <c r="B33" s="34"/>
      <c r="C33" s="49"/>
      <c r="D33" s="43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50"/>
      <c r="AF33" s="41"/>
      <c r="AG33" s="41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ht="14.25" customHeight="1">
      <c r="A34" s="13"/>
      <c r="B34" s="34"/>
      <c r="C34" s="35"/>
      <c r="D34" s="36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1"/>
      <c r="AG34" s="41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ht="14.25" customHeight="1">
      <c r="A35" s="13"/>
      <c r="B35" s="42"/>
      <c r="C35" s="35"/>
      <c r="D35" s="43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1"/>
      <c r="AG35" s="41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s="5" customFormat="1" ht="14.25" customHeight="1" thickBot="1">
      <c r="A36" s="13"/>
      <c r="B36" s="34"/>
      <c r="C36" s="35"/>
      <c r="D36" s="43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1"/>
      <c r="AG36" s="41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</row>
    <row r="37" spans="1:49" s="3" customFormat="1" ht="14.25" customHeight="1">
      <c r="A37" s="13"/>
      <c r="B37" s="34"/>
      <c r="C37" s="35"/>
      <c r="D37" s="43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1"/>
      <c r="AG37" s="41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ht="14.25" customHeight="1">
      <c r="A38" s="13"/>
      <c r="B38" s="34"/>
      <c r="C38" s="35"/>
      <c r="D38" s="36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41"/>
      <c r="AG38" s="41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ht="64.5" customHeight="1">
      <c r="A39" s="13"/>
      <c r="B39" s="34"/>
      <c r="C39" s="35"/>
      <c r="D39" s="43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1"/>
      <c r="AG39" s="41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s="2" customFormat="1" ht="14.25" customHeight="1">
      <c r="A40" s="13"/>
      <c r="B40" s="34"/>
      <c r="C40" s="35"/>
      <c r="D40" s="43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1"/>
      <c r="AG40" s="41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s="5" customFormat="1" ht="60" customHeight="1" thickBot="1">
      <c r="A41" s="13"/>
      <c r="B41" s="34"/>
      <c r="C41" s="35"/>
      <c r="D41" s="43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40"/>
      <c r="AF41" s="41"/>
      <c r="AG41" s="41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</row>
    <row r="42" spans="2:33" s="13" customFormat="1" ht="14.25" customHeight="1">
      <c r="B42" s="34"/>
      <c r="C42" s="35"/>
      <c r="D42" s="36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40"/>
      <c r="AF42" s="41"/>
      <c r="AG42" s="41"/>
    </row>
    <row r="43" spans="1:33" ht="14.25" customHeight="1">
      <c r="A43" s="25"/>
      <c r="B43" s="34"/>
      <c r="C43" s="35"/>
      <c r="D43" s="43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4"/>
      <c r="AF43" s="41"/>
      <c r="AG43" s="41"/>
    </row>
    <row r="44" spans="1:33" ht="14.25" customHeight="1">
      <c r="A44" s="25"/>
      <c r="B44" s="34"/>
      <c r="C44" s="35"/>
      <c r="D44" s="43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4"/>
      <c r="AF44" s="41"/>
      <c r="AG44" s="41"/>
    </row>
    <row r="45" spans="1:33" s="2" customFormat="1" ht="14.25" customHeight="1">
      <c r="A45" s="13"/>
      <c r="B45" s="34"/>
      <c r="C45" s="35"/>
      <c r="D45" s="43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1"/>
      <c r="AG45" s="41"/>
    </row>
    <row r="46" spans="1:33" s="2" customFormat="1" ht="14.25" customHeight="1">
      <c r="A46" s="13"/>
      <c r="B46" s="34"/>
      <c r="C46" s="35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41"/>
      <c r="AG46" s="41"/>
    </row>
    <row r="47" spans="1:33" ht="14.25" customHeight="1">
      <c r="A47" s="13"/>
      <c r="B47" s="34"/>
      <c r="C47" s="35"/>
      <c r="D47" s="43"/>
      <c r="E47" s="3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1"/>
      <c r="AG47" s="41"/>
    </row>
    <row r="48" spans="1:33" ht="14.25" customHeight="1">
      <c r="A48" s="13"/>
      <c r="B48" s="34"/>
      <c r="C48" s="35"/>
      <c r="D48" s="43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1"/>
      <c r="AG48" s="41"/>
    </row>
    <row r="49" spans="1:33" ht="14.25" customHeight="1">
      <c r="A49" s="13"/>
      <c r="B49" s="34"/>
      <c r="C49" s="35"/>
      <c r="D49" s="43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1"/>
      <c r="AG49" s="41"/>
    </row>
    <row r="50" spans="1:33" ht="12.7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="1" customFormat="1" ht="12.75"/>
    <row r="52" s="1" customFormat="1" ht="12.75" hidden="1"/>
    <row r="53" s="1" customFormat="1" ht="12.75"/>
    <row r="54" s="1" customFormat="1" ht="12.75"/>
    <row r="55" s="1" customFormat="1" ht="57" customHeight="1"/>
    <row r="56" spans="2:30" s="1" customFormat="1" ht="48" customHeight="1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</row>
    <row r="57" spans="2:30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21"/>
      <c r="AB57" s="21"/>
      <c r="AC57" s="21"/>
      <c r="AD57" s="21"/>
    </row>
    <row r="58" spans="2:30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6"/>
      <c r="X58" s="10"/>
      <c r="Y58" s="7"/>
      <c r="Z58" s="11"/>
      <c r="AA58" s="21"/>
      <c r="AB58" s="21"/>
      <c r="AC58" s="21"/>
      <c r="AD58" s="21"/>
    </row>
    <row r="59" spans="2:30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6"/>
      <c r="X59" s="10"/>
      <c r="Y59" s="7"/>
      <c r="Z59" s="11"/>
      <c r="AA59" s="21"/>
      <c r="AB59" s="21"/>
      <c r="AC59" s="21"/>
      <c r="AD59" s="21"/>
    </row>
    <row r="60" spans="2:30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6"/>
      <c r="X60" s="10"/>
      <c r="Y60" s="7"/>
      <c r="Z60" s="11"/>
      <c r="AA60" s="21"/>
      <c r="AB60" s="21"/>
      <c r="AC60" s="21"/>
      <c r="AD60" s="21"/>
    </row>
    <row r="61" spans="2:30" s="1" customFormat="1" ht="12.75">
      <c r="B61" s="6"/>
      <c r="C61" s="7"/>
      <c r="D61" s="11"/>
      <c r="E61" s="9"/>
      <c r="F61" s="7"/>
      <c r="G61" s="8"/>
      <c r="H61" s="9"/>
      <c r="I61" s="7"/>
      <c r="J61" s="8"/>
      <c r="K61" s="10"/>
      <c r="L61" s="7"/>
      <c r="M61" s="11"/>
      <c r="N61" s="7"/>
      <c r="O61" s="8"/>
      <c r="P61" s="9"/>
      <c r="Q61" s="7"/>
      <c r="R61" s="8"/>
      <c r="S61" s="9"/>
      <c r="T61" s="9"/>
      <c r="U61" s="9"/>
      <c r="V61" s="9"/>
      <c r="W61" s="6"/>
      <c r="X61" s="10"/>
      <c r="Y61" s="7"/>
      <c r="Z61" s="11"/>
      <c r="AA61" s="21"/>
      <c r="AB61" s="21"/>
      <c r="AC61" s="21"/>
      <c r="AD61" s="21"/>
    </row>
    <row r="62" spans="2:30" s="1" customFormat="1" ht="12.75">
      <c r="B62" s="6"/>
      <c r="C62" s="7"/>
      <c r="D62" s="11"/>
      <c r="E62" s="9"/>
      <c r="F62" s="7"/>
      <c r="G62" s="8"/>
      <c r="H62" s="9"/>
      <c r="I62" s="7"/>
      <c r="J62" s="8"/>
      <c r="K62" s="10"/>
      <c r="L62" s="7"/>
      <c r="M62" s="11"/>
      <c r="N62" s="7"/>
      <c r="O62" s="8"/>
      <c r="P62" s="9"/>
      <c r="Q62" s="7"/>
      <c r="R62" s="8"/>
      <c r="S62" s="9"/>
      <c r="T62" s="9"/>
      <c r="U62" s="9"/>
      <c r="V62" s="9"/>
      <c r="W62" s="6"/>
      <c r="X62" s="10"/>
      <c r="Y62" s="7"/>
      <c r="Z62" s="11"/>
      <c r="AA62" s="21"/>
      <c r="AB62" s="21"/>
      <c r="AC62" s="21"/>
      <c r="AD62" s="21"/>
    </row>
    <row r="63" spans="2:33" s="1" customFormat="1" ht="12.75">
      <c r="B63" s="6"/>
      <c r="C63" s="7"/>
      <c r="D63" s="11"/>
      <c r="E63" s="9"/>
      <c r="F63" s="7"/>
      <c r="G63" s="8"/>
      <c r="H63" s="9"/>
      <c r="I63" s="7"/>
      <c r="J63" s="8"/>
      <c r="K63" s="10"/>
      <c r="L63" s="7"/>
      <c r="M63" s="11"/>
      <c r="N63" s="7"/>
      <c r="O63" s="8"/>
      <c r="P63" s="9"/>
      <c r="Q63" s="7"/>
      <c r="R63" s="8"/>
      <c r="S63" s="9"/>
      <c r="T63" s="9"/>
      <c r="U63" s="9"/>
      <c r="V63" s="9"/>
      <c r="W63" s="6"/>
      <c r="X63" s="10"/>
      <c r="Y63" s="7"/>
      <c r="Z63" s="11"/>
      <c r="AA63" s="9"/>
      <c r="AB63" s="9"/>
      <c r="AC63" s="9"/>
      <c r="AD63" s="9"/>
      <c r="AE63" s="12"/>
      <c r="AF63" s="12"/>
      <c r="AG63" s="52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2008-10-28T19:42:49Z</dcterms:modified>
  <cp:category/>
  <cp:version/>
  <cp:contentType/>
  <cp:contentStatus/>
</cp:coreProperties>
</file>