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W I Z Z A R D " sheetId="1" r:id="rId1"/>
    <sheet name=" N A S C A R " sheetId="2" r:id="rId2"/>
    <sheet name=" M O D I F I E D " sheetId="3" r:id="rId3"/>
    <sheet name=" QUALIFYING " sheetId="4" r:id="rId4"/>
    <sheet name=" H E A T S " sheetId="5" r:id="rId5"/>
  </sheets>
  <definedNames/>
  <calcPr fullCalcOnLoad="1"/>
</workbook>
</file>

<file path=xl/sharedStrings.xml><?xml version="1.0" encoding="utf-8"?>
<sst xmlns="http://schemas.openxmlformats.org/spreadsheetml/2006/main" count="240" uniqueCount="72">
  <si>
    <t>Pl</t>
  </si>
  <si>
    <t>tot1</t>
  </si>
  <si>
    <t>tot4</t>
  </si>
  <si>
    <t>tot2</t>
  </si>
  <si>
    <t>tot3</t>
  </si>
  <si>
    <t>tot5</t>
  </si>
  <si>
    <t>tot6</t>
  </si>
  <si>
    <t>tot7</t>
  </si>
  <si>
    <t xml:space="preserve"> </t>
  </si>
  <si>
    <t>Best
heat</t>
  </si>
  <si>
    <t>time</t>
  </si>
  <si>
    <t>qf
pos</t>
  </si>
  <si>
    <t>Best 3 heats</t>
  </si>
  <si>
    <t>Total of 4 heats</t>
  </si>
  <si>
    <t>4 heats average</t>
  </si>
  <si>
    <t>LAPS</t>
  </si>
  <si>
    <t>Average of 4</t>
  </si>
  <si>
    <t>Best in heats</t>
  </si>
  <si>
    <t>LAPTIME</t>
  </si>
  <si>
    <t>In final</t>
  </si>
  <si>
    <t>best in final</t>
  </si>
  <si>
    <t>Most in any 1 race</t>
  </si>
  <si>
    <t>best
overall</t>
  </si>
  <si>
    <t>laps</t>
  </si>
  <si>
    <t>qf</t>
  </si>
  <si>
    <t>name</t>
  </si>
  <si>
    <t>club</t>
  </si>
  <si>
    <t xml:space="preserve">DRIVER </t>
  </si>
  <si>
    <t>Time</t>
  </si>
  <si>
    <t>Laps</t>
  </si>
  <si>
    <t>DRIVER</t>
  </si>
  <si>
    <t>DIANE</t>
  </si>
  <si>
    <t>JOHN C</t>
  </si>
  <si>
    <t>KEVIN</t>
  </si>
  <si>
    <t>PETER</t>
  </si>
  <si>
    <t>ROY</t>
  </si>
  <si>
    <t>SHARON</t>
  </si>
  <si>
    <t>TONY</t>
  </si>
  <si>
    <t>JIM</t>
  </si>
  <si>
    <t>DAVE</t>
  </si>
  <si>
    <t>ANDY</t>
  </si>
  <si>
    <t>DEANE</t>
  </si>
  <si>
    <t>JOHN K</t>
  </si>
  <si>
    <t>JAIK</t>
  </si>
  <si>
    <t>MARTIN</t>
  </si>
  <si>
    <t>JAMIE</t>
  </si>
  <si>
    <t>Martin Hill</t>
  </si>
  <si>
    <t>MBR</t>
  </si>
  <si>
    <t>Andy Whorton</t>
  </si>
  <si>
    <t>HOSS</t>
  </si>
  <si>
    <t>Deane Walpole</t>
  </si>
  <si>
    <t>LHORC</t>
  </si>
  <si>
    <t>Jaik Golloghly</t>
  </si>
  <si>
    <t>John Kelly</t>
  </si>
  <si>
    <t>John Chell</t>
  </si>
  <si>
    <t>Diane Dolman</t>
  </si>
  <si>
    <t xml:space="preserve"> MBR</t>
  </si>
  <si>
    <t>Jamie Kelly</t>
  </si>
  <si>
    <t>Roy Masters</t>
  </si>
  <si>
    <t>Sharon Golloghly</t>
  </si>
  <si>
    <t>Kevin Golloghly</t>
  </si>
  <si>
    <t>DHORC</t>
  </si>
  <si>
    <t>Peter Means</t>
  </si>
  <si>
    <t>Jim Kelly</t>
  </si>
  <si>
    <t>Dave Rouse</t>
  </si>
  <si>
    <t>Tony Stacey</t>
  </si>
  <si>
    <t>20.3 (B)</t>
  </si>
  <si>
    <t>Q</t>
  </si>
  <si>
    <t>class</t>
  </si>
  <si>
    <t>WIZZ</t>
  </si>
  <si>
    <t>MOD</t>
  </si>
  <si>
    <t>NAS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</si>
</sst>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0"/>
    </font>
    <font>
      <b/>
      <sz val="8"/>
      <name val="Arial"/>
      <family val="2"/>
    </font>
    <font>
      <sz val="29"/>
      <name val="Verdana"/>
      <family val="2"/>
    </font>
    <font>
      <sz val="12"/>
      <name val="Verdana"/>
      <family val="2"/>
    </font>
    <font>
      <b/>
      <sz val="29"/>
      <color indexed="17"/>
      <name val="Verdana"/>
      <family val="2"/>
    </font>
    <font>
      <b/>
      <sz val="12"/>
      <color indexed="17"/>
      <name val="Verdana"/>
      <family val="2"/>
    </font>
    <font>
      <sz val="26"/>
      <name val="Verdana"/>
      <family val="2"/>
    </font>
    <font>
      <sz val="18"/>
      <name val="Arial"/>
      <family val="0"/>
    </font>
    <font>
      <b/>
      <sz val="9.5"/>
      <color indexed="10"/>
      <name val="Verdana"/>
      <family val="2"/>
    </font>
    <font>
      <sz val="9.5"/>
      <name val="Verdana"/>
      <family val="2"/>
    </font>
    <font>
      <sz val="9.5"/>
      <name val="Arial"/>
      <family val="0"/>
    </font>
    <font>
      <b/>
      <sz val="9.5"/>
      <color indexed="10"/>
      <name val="Arial"/>
      <family val="2"/>
    </font>
    <font>
      <b/>
      <sz val="9.5"/>
      <color indexed="61"/>
      <name val="Verdana"/>
      <family val="2"/>
    </font>
    <font>
      <b/>
      <sz val="9.5"/>
      <color indexed="6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9.5"/>
      <color indexed="8"/>
      <name val="Arial"/>
      <family val="0"/>
    </font>
    <font>
      <b/>
      <sz val="10"/>
      <color indexed="61"/>
      <name val="Arial"/>
      <family val="2"/>
    </font>
    <font>
      <b/>
      <sz val="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>
        <color indexed="17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double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thin">
        <color indexed="17"/>
      </top>
      <bottom style="double">
        <color indexed="17"/>
      </bottom>
    </border>
    <border>
      <left style="double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uble">
        <color indexed="17"/>
      </right>
      <top style="thin">
        <color indexed="17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10"/>
      </left>
      <right style="thin">
        <color indexed="59"/>
      </right>
      <top style="double">
        <color indexed="10"/>
      </top>
      <bottom style="thin">
        <color indexed="59"/>
      </bottom>
    </border>
    <border>
      <left style="thin">
        <color indexed="59"/>
      </left>
      <right style="thin">
        <color indexed="59"/>
      </right>
      <top style="double">
        <color indexed="10"/>
      </top>
      <bottom style="thin">
        <color indexed="59"/>
      </bottom>
    </border>
    <border>
      <left style="thin">
        <color indexed="59"/>
      </left>
      <right style="double">
        <color indexed="10"/>
      </right>
      <top style="double">
        <color indexed="10"/>
      </top>
      <bottom style="thin">
        <color indexed="59"/>
      </bottom>
    </border>
    <border>
      <left style="double">
        <color indexed="10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double">
        <color indexed="10"/>
      </right>
      <top style="thin">
        <color indexed="59"/>
      </top>
      <bottom style="thin">
        <color indexed="59"/>
      </bottom>
    </border>
    <border>
      <left style="double">
        <color indexed="10"/>
      </left>
      <right style="thin">
        <color indexed="59"/>
      </right>
      <top style="thin">
        <color indexed="59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10"/>
      </bottom>
    </border>
    <border>
      <left style="thin">
        <color indexed="59"/>
      </left>
      <right style="double">
        <color indexed="10"/>
      </right>
      <top style="thin">
        <color indexed="59"/>
      </top>
      <bottom style="double">
        <color indexed="10"/>
      </bottom>
    </border>
    <border>
      <left style="double">
        <color indexed="50"/>
      </left>
      <right style="thin">
        <color indexed="56"/>
      </right>
      <top style="double">
        <color indexed="50"/>
      </top>
      <bottom style="thin">
        <color indexed="56"/>
      </bottom>
    </border>
    <border>
      <left style="thin">
        <color indexed="56"/>
      </left>
      <right style="thin">
        <color indexed="56"/>
      </right>
      <top style="double">
        <color indexed="50"/>
      </top>
      <bottom style="thin">
        <color indexed="56"/>
      </bottom>
    </border>
    <border>
      <left style="double">
        <color indexed="50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double">
        <color indexed="50"/>
      </right>
      <top style="thin">
        <color indexed="56"/>
      </top>
      <bottom style="thin">
        <color indexed="56"/>
      </bottom>
    </border>
    <border>
      <left style="double">
        <color indexed="50"/>
      </left>
      <right style="thin">
        <color indexed="56"/>
      </right>
      <top style="thin">
        <color indexed="56"/>
      </top>
      <bottom style="double">
        <color indexed="50"/>
      </bottom>
    </border>
    <border>
      <left style="thin">
        <color indexed="56"/>
      </left>
      <right style="thin">
        <color indexed="56"/>
      </right>
      <top style="thin">
        <color indexed="56"/>
      </top>
      <bottom style="double">
        <color indexed="50"/>
      </bottom>
    </border>
    <border>
      <left style="thin">
        <color indexed="56"/>
      </left>
      <right style="double">
        <color indexed="50"/>
      </right>
      <top style="thin">
        <color indexed="56"/>
      </top>
      <bottom style="double">
        <color indexed="50"/>
      </bottom>
    </border>
    <border>
      <left style="thin">
        <color indexed="56"/>
      </left>
      <right style="double">
        <color indexed="50"/>
      </right>
      <top style="double">
        <color indexed="50"/>
      </top>
      <bottom style="thin">
        <color indexed="56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thin">
        <color indexed="20"/>
      </bottom>
    </border>
    <border>
      <left style="double">
        <color indexed="52"/>
      </left>
      <right style="thin">
        <color indexed="63"/>
      </right>
      <top style="double">
        <color indexed="52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52"/>
      </top>
      <bottom style="thin">
        <color indexed="63"/>
      </bottom>
    </border>
    <border>
      <left style="double">
        <color indexed="52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52"/>
      </right>
      <top style="thin">
        <color indexed="63"/>
      </top>
      <bottom style="thin">
        <color indexed="63"/>
      </bottom>
    </border>
    <border>
      <left style="double">
        <color indexed="52"/>
      </left>
      <right style="thin">
        <color indexed="63"/>
      </right>
      <top style="thin"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52"/>
      </bottom>
    </border>
    <border>
      <left style="thin">
        <color indexed="63"/>
      </left>
      <right style="double">
        <color indexed="52"/>
      </right>
      <top style="thin">
        <color indexed="63"/>
      </top>
      <bottom style="double">
        <color indexed="52"/>
      </bottom>
    </border>
    <border>
      <left style="thin">
        <color indexed="63"/>
      </left>
      <right style="double">
        <color indexed="52"/>
      </right>
      <top style="double">
        <color indexed="52"/>
      </top>
      <bottom style="thin">
        <color indexed="63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12" fillId="2" borderId="18" xfId="0" applyFont="1" applyBorder="1" applyAlignment="1">
      <alignment horizontal="center"/>
    </xf>
    <xf numFmtId="0" fontId="1" fillId="2" borderId="18" xfId="0" applyFont="1" applyBorder="1" applyAlignment="1">
      <alignment horizontal="center"/>
    </xf>
    <xf numFmtId="0" fontId="1" fillId="2" borderId="19" xfId="0" applyFont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4" fillId="2" borderId="21" xfId="0" applyFont="1" applyBorder="1" applyAlignment="1">
      <alignment horizontal="center"/>
    </xf>
    <xf numFmtId="0" fontId="14" fillId="2" borderId="22" xfId="0" applyFont="1" applyBorder="1" applyAlignment="1">
      <alignment horizontal="center"/>
    </xf>
    <xf numFmtId="0" fontId="14" fillId="2" borderId="23" xfId="0" applyFont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4" fillId="2" borderId="24" xfId="0" applyFont="1" applyBorder="1" applyAlignment="1">
      <alignment horizontal="center"/>
    </xf>
    <xf numFmtId="0" fontId="14" fillId="2" borderId="25" xfId="0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4" fillId="2" borderId="26" xfId="0" applyFont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4" fillId="2" borderId="0" xfId="0" applyFont="1" applyAlignment="1">
      <alignment/>
    </xf>
    <xf numFmtId="0" fontId="0" fillId="2" borderId="21" xfId="0" applyFont="1" applyBorder="1" applyAlignment="1">
      <alignment horizontal="center"/>
    </xf>
    <xf numFmtId="0" fontId="0" fillId="2" borderId="22" xfId="0" applyFont="1" applyBorder="1" applyAlignment="1">
      <alignment horizontal="center"/>
    </xf>
    <xf numFmtId="0" fontId="0" fillId="2" borderId="23" xfId="0" applyFont="1" applyBorder="1" applyAlignment="1">
      <alignment horizontal="center"/>
    </xf>
    <xf numFmtId="0" fontId="0" fillId="2" borderId="26" xfId="0" applyFont="1" applyBorder="1" applyAlignment="1">
      <alignment horizontal="center"/>
    </xf>
    <xf numFmtId="0" fontId="0" fillId="2" borderId="29" xfId="0" applyFont="1" applyBorder="1" applyAlignment="1">
      <alignment horizontal="center"/>
    </xf>
    <xf numFmtId="0" fontId="0" fillId="2" borderId="25" xfId="0" applyFont="1" applyBorder="1" applyAlignment="1">
      <alignment horizontal="center"/>
    </xf>
    <xf numFmtId="0" fontId="17" fillId="2" borderId="0" xfId="0" applyFont="1" applyAlignment="1">
      <alignment/>
    </xf>
    <xf numFmtId="0" fontId="18" fillId="2" borderId="30" xfId="0" applyFont="1" applyBorder="1" applyAlignment="1">
      <alignment/>
    </xf>
    <xf numFmtId="0" fontId="18" fillId="2" borderId="31" xfId="0" applyFont="1" applyBorder="1" applyAlignment="1">
      <alignment/>
    </xf>
    <xf numFmtId="0" fontId="18" fillId="2" borderId="32" xfId="0" applyFont="1" applyBorder="1" applyAlignment="1">
      <alignment/>
    </xf>
    <xf numFmtId="0" fontId="18" fillId="2" borderId="33" xfId="0" applyFont="1" applyBorder="1" applyAlignment="1">
      <alignment/>
    </xf>
    <xf numFmtId="0" fontId="18" fillId="2" borderId="34" xfId="0" applyFont="1" applyBorder="1" applyAlignment="1">
      <alignment/>
    </xf>
    <xf numFmtId="0" fontId="18" fillId="2" borderId="35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2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2" borderId="36" xfId="0" applyFont="1" applyBorder="1" applyAlignment="1">
      <alignment/>
    </xf>
    <xf numFmtId="0" fontId="18" fillId="2" borderId="37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/>
      <protection locked="0"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7" borderId="42" xfId="0" applyFill="1" applyBorder="1" applyAlignment="1">
      <alignment/>
    </xf>
    <xf numFmtId="0" fontId="0" fillId="8" borderId="42" xfId="0" applyFill="1" applyBorder="1" applyAlignment="1">
      <alignment/>
    </xf>
    <xf numFmtId="0" fontId="26" fillId="9" borderId="42" xfId="0" applyFont="1" applyFill="1" applyBorder="1" applyAlignment="1">
      <alignment/>
    </xf>
    <xf numFmtId="0" fontId="0" fillId="10" borderId="42" xfId="0" applyFont="1" applyFill="1" applyBorder="1" applyAlignment="1">
      <alignment/>
    </xf>
    <xf numFmtId="0" fontId="12" fillId="0" borderId="42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left"/>
    </xf>
    <xf numFmtId="0" fontId="6" fillId="3" borderId="45" xfId="0" applyFont="1" applyFill="1" applyBorder="1" applyAlignment="1">
      <alignment horizontal="left"/>
    </xf>
    <xf numFmtId="0" fontId="6" fillId="8" borderId="45" xfId="0" applyFont="1" applyFill="1" applyBorder="1" applyAlignment="1">
      <alignment horizontal="center"/>
    </xf>
    <xf numFmtId="0" fontId="6" fillId="8" borderId="45" xfId="0" applyFont="1" applyFill="1" applyBorder="1" applyAlignment="1">
      <alignment horizontal="left"/>
    </xf>
    <xf numFmtId="0" fontId="11" fillId="9" borderId="45" xfId="0" applyFont="1" applyFill="1" applyBorder="1" applyAlignment="1">
      <alignment horizontal="center"/>
    </xf>
    <xf numFmtId="0" fontId="11" fillId="9" borderId="45" xfId="0" applyFont="1" applyFill="1" applyBorder="1" applyAlignment="1">
      <alignment horizontal="left"/>
    </xf>
    <xf numFmtId="0" fontId="11" fillId="10" borderId="45" xfId="0" applyFont="1" applyFill="1" applyBorder="1" applyAlignment="1">
      <alignment horizontal="center"/>
    </xf>
    <xf numFmtId="0" fontId="11" fillId="10" borderId="45" xfId="0" applyFont="1" applyFill="1" applyBorder="1" applyAlignment="1">
      <alignment horizontal="left"/>
    </xf>
    <xf numFmtId="0" fontId="7" fillId="3" borderId="45" xfId="0" applyFont="1" applyFill="1" applyBorder="1" applyAlignment="1">
      <alignment horizontal="left"/>
    </xf>
    <xf numFmtId="0" fontId="7" fillId="3" borderId="45" xfId="0" applyFont="1" applyFill="1" applyBorder="1" applyAlignment="1">
      <alignment horizontal="center" wrapText="1"/>
    </xf>
    <xf numFmtId="0" fontId="7" fillId="3" borderId="46" xfId="0" applyFont="1" applyFill="1" applyBorder="1" applyAlignment="1">
      <alignment horizontal="center" wrapText="1"/>
    </xf>
    <xf numFmtId="0" fontId="10" fillId="3" borderId="44" xfId="0" applyFont="1" applyFill="1" applyBorder="1" applyAlignment="1" applyProtection="1">
      <alignment/>
      <protection locked="0"/>
    </xf>
    <xf numFmtId="0" fontId="0" fillId="3" borderId="45" xfId="0" applyFont="1" applyFill="1" applyBorder="1" applyAlignment="1" applyProtection="1">
      <alignment/>
      <protection locked="0"/>
    </xf>
    <xf numFmtId="0" fontId="0" fillId="3" borderId="45" xfId="0" applyFont="1" applyFill="1" applyBorder="1" applyAlignment="1" applyProtection="1">
      <alignment horizontal="center"/>
      <protection locked="0"/>
    </xf>
    <xf numFmtId="0" fontId="4" fillId="3" borderId="45" xfId="0" applyFont="1" applyFill="1" applyBorder="1" applyAlignment="1" applyProtection="1">
      <alignment/>
      <protection locked="0"/>
    </xf>
    <xf numFmtId="0" fontId="0" fillId="2" borderId="45" xfId="0" applyFont="1" applyBorder="1" applyAlignment="1" applyProtection="1">
      <alignment horizontal="center"/>
      <protection locked="0"/>
    </xf>
    <xf numFmtId="0" fontId="0" fillId="2" borderId="45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3" borderId="45" xfId="0" applyFont="1" applyFill="1" applyBorder="1" applyAlignment="1">
      <alignment/>
    </xf>
    <xf numFmtId="0" fontId="10" fillId="3" borderId="4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4" fillId="3" borderId="46" xfId="0" applyFont="1" applyFill="1" applyBorder="1" applyAlignment="1">
      <alignment/>
    </xf>
    <xf numFmtId="0" fontId="0" fillId="3" borderId="44" xfId="0" applyFont="1" applyFill="1" applyBorder="1" applyAlignment="1" applyProtection="1">
      <alignment/>
      <protection locked="0"/>
    </xf>
    <xf numFmtId="0" fontId="4" fillId="3" borderId="45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>
      <alignment/>
    </xf>
    <xf numFmtId="0" fontId="0" fillId="0" borderId="45" xfId="0" applyFont="1" applyFill="1" applyBorder="1" applyAlignment="1" applyProtection="1">
      <alignment horizontal="center"/>
      <protection locked="0"/>
    </xf>
    <xf numFmtId="0" fontId="4" fillId="3" borderId="44" xfId="0" applyFont="1" applyFill="1" applyBorder="1" applyAlignment="1" applyProtection="1">
      <alignment/>
      <protection locked="0"/>
    </xf>
    <xf numFmtId="0" fontId="4" fillId="3" borderId="47" xfId="0" applyFont="1" applyFill="1" applyBorder="1" applyAlignment="1" applyProtection="1">
      <alignment/>
      <protection locked="0"/>
    </xf>
    <xf numFmtId="0" fontId="4" fillId="3" borderId="48" xfId="0" applyFont="1" applyFill="1" applyBorder="1" applyAlignment="1" applyProtection="1">
      <alignment/>
      <protection locked="0"/>
    </xf>
    <xf numFmtId="0" fontId="4" fillId="3" borderId="48" xfId="0" applyFont="1" applyFill="1" applyBorder="1" applyAlignment="1" applyProtection="1">
      <alignment horizontal="center"/>
      <protection locked="0"/>
    </xf>
    <xf numFmtId="0" fontId="0" fillId="2" borderId="48" xfId="0" applyFont="1" applyBorder="1" applyAlignment="1" applyProtection="1">
      <alignment horizontal="center"/>
      <protection locked="0"/>
    </xf>
    <xf numFmtId="0" fontId="0" fillId="3" borderId="48" xfId="0" applyFont="1" applyFill="1" applyBorder="1" applyAlignment="1" applyProtection="1">
      <alignment/>
      <protection locked="0"/>
    </xf>
    <xf numFmtId="0" fontId="0" fillId="2" borderId="48" xfId="0" applyFont="1" applyBorder="1" applyAlignment="1">
      <alignment horizontal="center"/>
    </xf>
    <xf numFmtId="0" fontId="0" fillId="0" borderId="48" xfId="0" applyFont="1" applyFill="1" applyBorder="1" applyAlignment="1" applyProtection="1">
      <alignment horizontal="center"/>
      <protection locked="0"/>
    </xf>
    <xf numFmtId="0" fontId="4" fillId="3" borderId="4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 applyProtection="1">
      <alignment/>
      <protection locked="0"/>
    </xf>
    <xf numFmtId="0" fontId="0" fillId="2" borderId="16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50" xfId="0" applyFill="1" applyBorder="1" applyAlignment="1">
      <alignment/>
    </xf>
    <xf numFmtId="0" fontId="0" fillId="3" borderId="51" xfId="0" applyFill="1" applyBorder="1" applyAlignment="1">
      <alignment/>
    </xf>
    <xf numFmtId="0" fontId="0" fillId="7" borderId="51" xfId="0" applyFill="1" applyBorder="1" applyAlignment="1">
      <alignment/>
    </xf>
    <xf numFmtId="0" fontId="0" fillId="8" borderId="51" xfId="0" applyFill="1" applyBorder="1" applyAlignment="1">
      <alignment/>
    </xf>
    <xf numFmtId="0" fontId="26" fillId="9" borderId="51" xfId="0" applyFont="1" applyFill="1" applyBorder="1" applyAlignment="1">
      <alignment/>
    </xf>
    <xf numFmtId="0" fontId="0" fillId="10" borderId="51" xfId="0" applyFont="1" applyFill="1" applyBorder="1" applyAlignment="1">
      <alignment/>
    </xf>
    <xf numFmtId="0" fontId="7" fillId="3" borderId="52" xfId="0" applyFont="1" applyFill="1" applyBorder="1" applyAlignment="1">
      <alignment horizontal="left"/>
    </xf>
    <xf numFmtId="0" fontId="7" fillId="3" borderId="53" xfId="0" applyFont="1" applyFill="1" applyBorder="1" applyAlignment="1">
      <alignment horizontal="center"/>
    </xf>
    <xf numFmtId="0" fontId="8" fillId="7" borderId="53" xfId="0" applyFont="1" applyFill="1" applyBorder="1" applyAlignment="1">
      <alignment horizontal="center"/>
    </xf>
    <xf numFmtId="0" fontId="8" fillId="7" borderId="53" xfId="0" applyFont="1" applyFill="1" applyBorder="1" applyAlignment="1">
      <alignment horizontal="left"/>
    </xf>
    <xf numFmtId="0" fontId="6" fillId="3" borderId="53" xfId="0" applyFont="1" applyFill="1" applyBorder="1" applyAlignment="1">
      <alignment horizontal="left"/>
    </xf>
    <xf numFmtId="0" fontId="6" fillId="8" borderId="53" xfId="0" applyFont="1" applyFill="1" applyBorder="1" applyAlignment="1">
      <alignment horizontal="center"/>
    </xf>
    <xf numFmtId="0" fontId="6" fillId="8" borderId="53" xfId="0" applyFont="1" applyFill="1" applyBorder="1" applyAlignment="1">
      <alignment horizontal="left"/>
    </xf>
    <xf numFmtId="0" fontId="11" fillId="9" borderId="53" xfId="0" applyFont="1" applyFill="1" applyBorder="1" applyAlignment="1">
      <alignment horizontal="center"/>
    </xf>
    <xf numFmtId="0" fontId="11" fillId="9" borderId="53" xfId="0" applyFont="1" applyFill="1" applyBorder="1" applyAlignment="1">
      <alignment horizontal="left"/>
    </xf>
    <xf numFmtId="0" fontId="11" fillId="10" borderId="53" xfId="0" applyFont="1" applyFill="1" applyBorder="1" applyAlignment="1">
      <alignment horizontal="center"/>
    </xf>
    <xf numFmtId="0" fontId="11" fillId="10" borderId="53" xfId="0" applyFont="1" applyFill="1" applyBorder="1" applyAlignment="1">
      <alignment horizontal="left"/>
    </xf>
    <xf numFmtId="0" fontId="7" fillId="3" borderId="53" xfId="0" applyFont="1" applyFill="1" applyBorder="1" applyAlignment="1">
      <alignment horizontal="left"/>
    </xf>
    <xf numFmtId="0" fontId="7" fillId="3" borderId="53" xfId="0" applyFont="1" applyFill="1" applyBorder="1" applyAlignment="1">
      <alignment horizontal="center" wrapText="1"/>
    </xf>
    <xf numFmtId="0" fontId="9" fillId="3" borderId="53" xfId="0" applyFont="1" applyFill="1" applyBorder="1" applyAlignment="1">
      <alignment horizontal="center" wrapText="1"/>
    </xf>
    <xf numFmtId="0" fontId="7" fillId="3" borderId="54" xfId="0" applyFont="1" applyFill="1" applyBorder="1" applyAlignment="1">
      <alignment horizontal="center" wrapText="1"/>
    </xf>
    <xf numFmtId="0" fontId="10" fillId="3" borderId="52" xfId="0" applyFont="1" applyFill="1" applyBorder="1" applyAlignment="1" applyProtection="1">
      <alignment/>
      <protection locked="0"/>
    </xf>
    <xf numFmtId="0" fontId="0" fillId="3" borderId="53" xfId="0" applyFont="1" applyFill="1" applyBorder="1" applyAlignment="1" applyProtection="1">
      <alignment/>
      <protection locked="0"/>
    </xf>
    <xf numFmtId="0" fontId="4" fillId="3" borderId="53" xfId="0" applyFont="1" applyFill="1" applyBorder="1" applyAlignment="1" applyProtection="1">
      <alignment/>
      <protection locked="0"/>
    </xf>
    <xf numFmtId="0" fontId="19" fillId="2" borderId="53" xfId="0" applyFont="1" applyBorder="1" applyAlignment="1" applyProtection="1">
      <alignment horizontal="center"/>
      <protection locked="0"/>
    </xf>
    <xf numFmtId="0" fontId="23" fillId="2" borderId="53" xfId="0" applyFont="1" applyBorder="1" applyAlignment="1" applyProtection="1">
      <alignment horizontal="center"/>
      <protection locked="0"/>
    </xf>
    <xf numFmtId="0" fontId="27" fillId="3" borderId="53" xfId="0" applyFont="1" applyFill="1" applyBorder="1" applyAlignment="1" applyProtection="1">
      <alignment/>
      <protection locked="0"/>
    </xf>
    <xf numFmtId="0" fontId="22" fillId="2" borderId="53" xfId="0" applyFont="1" applyBorder="1" applyAlignment="1" applyProtection="1">
      <alignment horizontal="center"/>
      <protection locked="0"/>
    </xf>
    <xf numFmtId="0" fontId="24" fillId="2" borderId="53" xfId="0" applyFont="1" applyBorder="1" applyAlignment="1" applyProtection="1">
      <alignment horizontal="center"/>
      <protection locked="0"/>
    </xf>
    <xf numFmtId="0" fontId="20" fillId="0" borderId="53" xfId="0" applyFont="1" applyFill="1" applyBorder="1" applyAlignment="1" applyProtection="1">
      <alignment horizontal="center"/>
      <protection locked="0"/>
    </xf>
    <xf numFmtId="0" fontId="23" fillId="0" borderId="53" xfId="0" applyFont="1" applyFill="1" applyBorder="1" applyAlignment="1" applyProtection="1">
      <alignment horizontal="center"/>
      <protection locked="0"/>
    </xf>
    <xf numFmtId="0" fontId="4" fillId="3" borderId="53" xfId="0" applyFont="1" applyFill="1" applyBorder="1" applyAlignment="1">
      <alignment/>
    </xf>
    <xf numFmtId="0" fontId="10" fillId="3" borderId="53" xfId="0" applyFont="1" applyFill="1" applyBorder="1" applyAlignment="1">
      <alignment/>
    </xf>
    <xf numFmtId="0" fontId="25" fillId="7" borderId="53" xfId="0" applyFont="1" applyFill="1" applyBorder="1" applyAlignment="1">
      <alignment/>
    </xf>
    <xf numFmtId="0" fontId="0" fillId="0" borderId="53" xfId="0" applyFont="1" applyFill="1" applyBorder="1" applyAlignment="1" applyProtection="1">
      <alignment/>
      <protection locked="0"/>
    </xf>
    <xf numFmtId="0" fontId="10" fillId="3" borderId="54" xfId="0" applyFont="1" applyFill="1" applyBorder="1" applyAlignment="1">
      <alignment/>
    </xf>
    <xf numFmtId="0" fontId="0" fillId="3" borderId="52" xfId="0" applyFont="1" applyFill="1" applyBorder="1" applyAlignment="1" applyProtection="1">
      <alignment/>
      <protection locked="0"/>
    </xf>
    <xf numFmtId="0" fontId="21" fillId="2" borderId="53" xfId="0" applyFont="1" applyBorder="1" applyAlignment="1" applyProtection="1">
      <alignment horizontal="center"/>
      <protection locked="0"/>
    </xf>
    <xf numFmtId="0" fontId="20" fillId="2" borderId="53" xfId="0" applyFont="1" applyBorder="1" applyAlignment="1" applyProtection="1">
      <alignment horizontal="center"/>
      <protection locked="0"/>
    </xf>
    <xf numFmtId="0" fontId="22" fillId="0" borderId="53" xfId="0" applyFont="1" applyFill="1" applyBorder="1" applyAlignment="1" applyProtection="1">
      <alignment horizontal="center"/>
      <protection locked="0"/>
    </xf>
    <xf numFmtId="0" fontId="21" fillId="0" borderId="53" xfId="0" applyFont="1" applyFill="1" applyBorder="1" applyAlignment="1" applyProtection="1">
      <alignment horizontal="center"/>
      <protection locked="0"/>
    </xf>
    <xf numFmtId="0" fontId="26" fillId="11" borderId="53" xfId="0" applyFont="1" applyFill="1" applyBorder="1" applyAlignment="1">
      <alignment/>
    </xf>
    <xf numFmtId="0" fontId="0" fillId="3" borderId="53" xfId="0" applyFont="1" applyFill="1" applyBorder="1" applyAlignment="1">
      <alignment/>
    </xf>
    <xf numFmtId="0" fontId="4" fillId="3" borderId="54" xfId="0" applyFont="1" applyFill="1" applyBorder="1" applyAlignment="1">
      <alignment/>
    </xf>
    <xf numFmtId="0" fontId="0" fillId="3" borderId="55" xfId="0" applyFont="1" applyFill="1" applyBorder="1" applyAlignment="1" applyProtection="1">
      <alignment/>
      <protection locked="0"/>
    </xf>
    <xf numFmtId="0" fontId="4" fillId="3" borderId="56" xfId="0" applyFont="1" applyFill="1" applyBorder="1" applyAlignment="1" applyProtection="1">
      <alignment/>
      <protection locked="0"/>
    </xf>
    <xf numFmtId="0" fontId="20" fillId="2" borderId="56" xfId="0" applyFont="1" applyBorder="1" applyAlignment="1" applyProtection="1">
      <alignment horizontal="center"/>
      <protection locked="0"/>
    </xf>
    <xf numFmtId="0" fontId="27" fillId="3" borderId="56" xfId="0" applyFont="1" applyFill="1" applyBorder="1" applyAlignment="1" applyProtection="1">
      <alignment/>
      <protection locked="0"/>
    </xf>
    <xf numFmtId="0" fontId="20" fillId="2" borderId="56" xfId="0" applyFont="1" applyBorder="1" applyAlignment="1">
      <alignment horizontal="center"/>
    </xf>
    <xf numFmtId="0" fontId="20" fillId="0" borderId="56" xfId="0" applyFont="1" applyFill="1" applyBorder="1" applyAlignment="1" applyProtection="1">
      <alignment horizontal="center"/>
      <protection locked="0"/>
    </xf>
    <xf numFmtId="0" fontId="21" fillId="2" borderId="56" xfId="0" applyFont="1" applyBorder="1" applyAlignment="1">
      <alignment horizontal="center"/>
    </xf>
    <xf numFmtId="0" fontId="4" fillId="3" borderId="56" xfId="0" applyFont="1" applyFill="1" applyBorder="1" applyAlignment="1">
      <alignment/>
    </xf>
    <xf numFmtId="0" fontId="26" fillId="12" borderId="56" xfId="0" applyFont="1" applyFill="1" applyBorder="1" applyAlignment="1">
      <alignment/>
    </xf>
    <xf numFmtId="0" fontId="0" fillId="0" borderId="56" xfId="0" applyFont="1" applyFill="1" applyBorder="1" applyAlignment="1" applyProtection="1">
      <alignment/>
      <protection locked="0"/>
    </xf>
    <xf numFmtId="0" fontId="0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0" fontId="29" fillId="0" borderId="51" xfId="0" applyFont="1" applyFill="1" applyBorder="1" applyAlignment="1">
      <alignment horizontal="center"/>
    </xf>
    <xf numFmtId="0" fontId="29" fillId="3" borderId="51" xfId="0" applyFont="1" applyFill="1" applyBorder="1" applyAlignment="1">
      <alignment horizontal="center"/>
    </xf>
    <xf numFmtId="0" fontId="29" fillId="3" borderId="51" xfId="0" applyFont="1" applyFill="1" applyBorder="1" applyAlignment="1">
      <alignment horizontal="center" wrapText="1"/>
    </xf>
    <xf numFmtId="0" fontId="29" fillId="3" borderId="58" xfId="0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/>
      <protection locked="0"/>
    </xf>
    <xf numFmtId="0" fontId="0" fillId="2" borderId="0" xfId="0" applyBorder="1" applyAlignment="1">
      <alignment/>
    </xf>
    <xf numFmtId="0" fontId="0" fillId="3" borderId="59" xfId="0" applyFill="1" applyBorder="1" applyAlignment="1">
      <alignment/>
    </xf>
    <xf numFmtId="0" fontId="0" fillId="3" borderId="60" xfId="0" applyFill="1" applyBorder="1" applyAlignment="1">
      <alignment/>
    </xf>
    <xf numFmtId="0" fontId="0" fillId="7" borderId="60" xfId="0" applyFill="1" applyBorder="1" applyAlignment="1">
      <alignment/>
    </xf>
    <xf numFmtId="0" fontId="0" fillId="8" borderId="60" xfId="0" applyFill="1" applyBorder="1" applyAlignment="1">
      <alignment/>
    </xf>
    <xf numFmtId="0" fontId="26" fillId="9" borderId="60" xfId="0" applyFont="1" applyFill="1" applyBorder="1" applyAlignment="1">
      <alignment/>
    </xf>
    <xf numFmtId="0" fontId="0" fillId="10" borderId="60" xfId="0" applyFont="1" applyFill="1" applyBorder="1" applyAlignment="1">
      <alignment/>
    </xf>
    <xf numFmtId="0" fontId="7" fillId="3" borderId="61" xfId="0" applyFont="1" applyFill="1" applyBorder="1" applyAlignment="1">
      <alignment horizontal="left"/>
    </xf>
    <xf numFmtId="0" fontId="7" fillId="3" borderId="62" xfId="0" applyFont="1" applyFill="1" applyBorder="1" applyAlignment="1">
      <alignment horizontal="left"/>
    </xf>
    <xf numFmtId="0" fontId="7" fillId="3" borderId="62" xfId="0" applyFont="1" applyFill="1" applyBorder="1" applyAlignment="1">
      <alignment horizontal="center"/>
    </xf>
    <xf numFmtId="0" fontId="8" fillId="7" borderId="62" xfId="0" applyFont="1" applyFill="1" applyBorder="1" applyAlignment="1">
      <alignment horizontal="center"/>
    </xf>
    <xf numFmtId="0" fontId="8" fillId="7" borderId="62" xfId="0" applyFont="1" applyFill="1" applyBorder="1" applyAlignment="1">
      <alignment horizontal="left"/>
    </xf>
    <xf numFmtId="0" fontId="6" fillId="3" borderId="62" xfId="0" applyFont="1" applyFill="1" applyBorder="1" applyAlignment="1">
      <alignment horizontal="left"/>
    </xf>
    <xf numFmtId="0" fontId="6" fillId="8" borderId="62" xfId="0" applyFont="1" applyFill="1" applyBorder="1" applyAlignment="1">
      <alignment horizontal="center"/>
    </xf>
    <xf numFmtId="0" fontId="6" fillId="8" borderId="62" xfId="0" applyFont="1" applyFill="1" applyBorder="1" applyAlignment="1">
      <alignment horizontal="left"/>
    </xf>
    <xf numFmtId="0" fontId="11" fillId="9" borderId="62" xfId="0" applyFont="1" applyFill="1" applyBorder="1" applyAlignment="1">
      <alignment horizontal="center"/>
    </xf>
    <xf numFmtId="0" fontId="11" fillId="9" borderId="62" xfId="0" applyFont="1" applyFill="1" applyBorder="1" applyAlignment="1">
      <alignment horizontal="left"/>
    </xf>
    <xf numFmtId="0" fontId="11" fillId="10" borderId="62" xfId="0" applyFont="1" applyFill="1" applyBorder="1" applyAlignment="1">
      <alignment horizontal="center"/>
    </xf>
    <xf numFmtId="0" fontId="11" fillId="10" borderId="62" xfId="0" applyFont="1" applyFill="1" applyBorder="1" applyAlignment="1">
      <alignment horizontal="left"/>
    </xf>
    <xf numFmtId="0" fontId="7" fillId="3" borderId="62" xfId="0" applyFont="1" applyFill="1" applyBorder="1" applyAlignment="1">
      <alignment horizontal="center" wrapText="1"/>
    </xf>
    <xf numFmtId="0" fontId="9" fillId="3" borderId="62" xfId="0" applyFont="1" applyFill="1" applyBorder="1" applyAlignment="1">
      <alignment horizontal="center" wrapText="1"/>
    </xf>
    <xf numFmtId="0" fontId="7" fillId="3" borderId="63" xfId="0" applyFont="1" applyFill="1" applyBorder="1" applyAlignment="1">
      <alignment horizontal="center" wrapText="1"/>
    </xf>
    <xf numFmtId="0" fontId="10" fillId="3" borderId="61" xfId="0" applyFont="1" applyFill="1" applyBorder="1" applyAlignment="1" applyProtection="1">
      <alignment/>
      <protection locked="0"/>
    </xf>
    <xf numFmtId="0" fontId="10" fillId="3" borderId="62" xfId="0" applyFont="1" applyFill="1" applyBorder="1" applyAlignment="1" applyProtection="1">
      <alignment/>
      <protection locked="0"/>
    </xf>
    <xf numFmtId="0" fontId="0" fillId="3" borderId="62" xfId="0" applyFont="1" applyFill="1" applyBorder="1" applyAlignment="1" applyProtection="1">
      <alignment/>
      <protection locked="0"/>
    </xf>
    <xf numFmtId="0" fontId="4" fillId="3" borderId="62" xfId="0" applyFont="1" applyFill="1" applyBorder="1" applyAlignment="1" applyProtection="1">
      <alignment/>
      <protection locked="0"/>
    </xf>
    <xf numFmtId="0" fontId="21" fillId="2" borderId="62" xfId="0" applyFont="1" applyBorder="1" applyAlignment="1" applyProtection="1">
      <alignment horizontal="center"/>
      <protection locked="0"/>
    </xf>
    <xf numFmtId="0" fontId="24" fillId="2" borderId="62" xfId="0" applyFont="1" applyBorder="1" applyAlignment="1" applyProtection="1">
      <alignment horizontal="center"/>
      <protection locked="0"/>
    </xf>
    <xf numFmtId="0" fontId="21" fillId="3" borderId="62" xfId="0" applyFont="1" applyFill="1" applyBorder="1" applyAlignment="1" applyProtection="1">
      <alignment/>
      <protection locked="0"/>
    </xf>
    <xf numFmtId="0" fontId="19" fillId="2" borderId="62" xfId="0" applyFont="1" applyBorder="1" applyAlignment="1" applyProtection="1">
      <alignment horizontal="center"/>
      <protection locked="0"/>
    </xf>
    <xf numFmtId="0" fontId="20" fillId="2" borderId="62" xfId="0" applyFont="1" applyBorder="1" applyAlignment="1" applyProtection="1">
      <alignment horizontal="center"/>
      <protection locked="0"/>
    </xf>
    <xf numFmtId="0" fontId="20" fillId="0" borderId="62" xfId="0" applyFont="1" applyFill="1" applyBorder="1" applyAlignment="1">
      <alignment horizontal="center"/>
    </xf>
    <xf numFmtId="0" fontId="4" fillId="3" borderId="62" xfId="0" applyFont="1" applyFill="1" applyBorder="1" applyAlignment="1">
      <alignment/>
    </xf>
    <xf numFmtId="0" fontId="10" fillId="3" borderId="62" xfId="0" applyFont="1" applyFill="1" applyBorder="1" applyAlignment="1">
      <alignment/>
    </xf>
    <xf numFmtId="0" fontId="26" fillId="12" borderId="62" xfId="0" applyFont="1" applyFill="1" applyBorder="1" applyAlignment="1">
      <alignment/>
    </xf>
    <xf numFmtId="0" fontId="0" fillId="0" borderId="62" xfId="0" applyFont="1" applyFill="1" applyBorder="1" applyAlignment="1" applyProtection="1">
      <alignment/>
      <protection locked="0"/>
    </xf>
    <xf numFmtId="0" fontId="0" fillId="3" borderId="61" xfId="0" applyFont="1" applyFill="1" applyBorder="1" applyAlignment="1" applyProtection="1">
      <alignment/>
      <protection locked="0"/>
    </xf>
    <xf numFmtId="0" fontId="21" fillId="2" borderId="62" xfId="0" applyFont="1" applyBorder="1" applyAlignment="1">
      <alignment horizontal="center"/>
    </xf>
    <xf numFmtId="0" fontId="20" fillId="0" borderId="62" xfId="0" applyFont="1" applyFill="1" applyBorder="1" applyAlignment="1" applyProtection="1">
      <alignment horizontal="center"/>
      <protection locked="0"/>
    </xf>
    <xf numFmtId="0" fontId="20" fillId="2" borderId="62" xfId="0" applyFont="1" applyBorder="1" applyAlignment="1">
      <alignment horizontal="center"/>
    </xf>
    <xf numFmtId="0" fontId="4" fillId="8" borderId="62" xfId="0" applyFont="1" applyFill="1" applyBorder="1" applyAlignment="1">
      <alignment/>
    </xf>
    <xf numFmtId="0" fontId="0" fillId="3" borderId="62" xfId="0" applyFont="1" applyFill="1" applyBorder="1" applyAlignment="1">
      <alignment/>
    </xf>
    <xf numFmtId="0" fontId="4" fillId="3" borderId="63" xfId="0" applyFont="1" applyFill="1" applyBorder="1" applyAlignment="1">
      <alignment/>
    </xf>
    <xf numFmtId="0" fontId="23" fillId="2" borderId="62" xfId="0" applyFont="1" applyBorder="1" applyAlignment="1" applyProtection="1">
      <alignment horizontal="center"/>
      <protection locked="0"/>
    </xf>
    <xf numFmtId="0" fontId="21" fillId="0" borderId="62" xfId="0" applyFont="1" applyFill="1" applyBorder="1" applyAlignment="1" applyProtection="1">
      <alignment horizontal="center"/>
      <protection locked="0"/>
    </xf>
    <xf numFmtId="0" fontId="24" fillId="0" borderId="62" xfId="0" applyFont="1" applyFill="1" applyBorder="1" applyAlignment="1" applyProtection="1">
      <alignment horizontal="center"/>
      <protection locked="0"/>
    </xf>
    <xf numFmtId="0" fontId="19" fillId="2" borderId="62" xfId="0" applyFont="1" applyBorder="1" applyAlignment="1">
      <alignment horizontal="center"/>
    </xf>
    <xf numFmtId="0" fontId="22" fillId="0" borderId="62" xfId="0" applyFont="1" applyFill="1" applyBorder="1" applyAlignment="1" applyProtection="1">
      <alignment horizontal="center"/>
      <protection locked="0"/>
    </xf>
    <xf numFmtId="0" fontId="26" fillId="7" borderId="62" xfId="0" applyFont="1" applyFill="1" applyBorder="1" applyAlignment="1">
      <alignment/>
    </xf>
    <xf numFmtId="0" fontId="0" fillId="3" borderId="64" xfId="0" applyFont="1" applyFill="1" applyBorder="1" applyAlignment="1" applyProtection="1">
      <alignment/>
      <protection locked="0"/>
    </xf>
    <xf numFmtId="0" fontId="0" fillId="3" borderId="65" xfId="0" applyFont="1" applyFill="1" applyBorder="1" applyAlignment="1" applyProtection="1">
      <alignment/>
      <protection locked="0"/>
    </xf>
    <xf numFmtId="0" fontId="4" fillId="3" borderId="65" xfId="0" applyFont="1" applyFill="1" applyBorder="1" applyAlignment="1" applyProtection="1">
      <alignment/>
      <protection locked="0"/>
    </xf>
    <xf numFmtId="0" fontId="21" fillId="2" borderId="65" xfId="0" applyFont="1" applyBorder="1" applyAlignment="1" applyProtection="1">
      <alignment horizontal="center"/>
      <protection locked="0"/>
    </xf>
    <xf numFmtId="0" fontId="21" fillId="3" borderId="65" xfId="0" applyFont="1" applyFill="1" applyBorder="1" applyAlignment="1" applyProtection="1">
      <alignment/>
      <protection locked="0"/>
    </xf>
    <xf numFmtId="0" fontId="20" fillId="2" borderId="65" xfId="0" applyFont="1" applyBorder="1" applyAlignment="1">
      <alignment horizontal="center"/>
    </xf>
    <xf numFmtId="0" fontId="20" fillId="0" borderId="65" xfId="0" applyFont="1" applyFill="1" applyBorder="1" applyAlignment="1" applyProtection="1">
      <alignment horizontal="center"/>
      <protection locked="0"/>
    </xf>
    <xf numFmtId="0" fontId="4" fillId="3" borderId="65" xfId="0" applyFont="1" applyFill="1" applyBorder="1" applyAlignment="1">
      <alignment/>
    </xf>
    <xf numFmtId="0" fontId="26" fillId="7" borderId="65" xfId="0" applyFont="1" applyFill="1" applyBorder="1" applyAlignment="1">
      <alignment/>
    </xf>
    <xf numFmtId="0" fontId="0" fillId="0" borderId="65" xfId="0" applyFont="1" applyFill="1" applyBorder="1" applyAlignment="1" applyProtection="1">
      <alignment horizontal="center"/>
      <protection locked="0"/>
    </xf>
    <xf numFmtId="0" fontId="10" fillId="3" borderId="65" xfId="0" applyFont="1" applyFill="1" applyBorder="1" applyAlignment="1">
      <alignment/>
    </xf>
    <xf numFmtId="0" fontId="10" fillId="3" borderId="66" xfId="0" applyFont="1" applyFill="1" applyBorder="1" applyAlignment="1">
      <alignment/>
    </xf>
    <xf numFmtId="0" fontId="29" fillId="0" borderId="60" xfId="0" applyFont="1" applyFill="1" applyBorder="1" applyAlignment="1">
      <alignment horizontal="center"/>
    </xf>
    <xf numFmtId="0" fontId="29" fillId="3" borderId="60" xfId="0" applyFont="1" applyFill="1" applyBorder="1" applyAlignment="1">
      <alignment horizontal="center"/>
    </xf>
    <xf numFmtId="0" fontId="29" fillId="3" borderId="60" xfId="0" applyFont="1" applyFill="1" applyBorder="1" applyAlignment="1">
      <alignment horizontal="center" wrapText="1"/>
    </xf>
    <xf numFmtId="0" fontId="29" fillId="3" borderId="67" xfId="0" applyFont="1" applyFill="1" applyBorder="1" applyAlignment="1">
      <alignment horizontal="center"/>
    </xf>
    <xf numFmtId="0" fontId="0" fillId="3" borderId="68" xfId="0" applyFill="1" applyBorder="1" applyAlignment="1">
      <alignment/>
    </xf>
    <xf numFmtId="0" fontId="0" fillId="3" borderId="69" xfId="0" applyFill="1" applyBorder="1" applyAlignment="1">
      <alignment/>
    </xf>
    <xf numFmtId="0" fontId="0" fillId="7" borderId="69" xfId="0" applyFill="1" applyBorder="1" applyAlignment="1">
      <alignment/>
    </xf>
    <xf numFmtId="0" fontId="0" fillId="8" borderId="69" xfId="0" applyFill="1" applyBorder="1" applyAlignment="1">
      <alignment/>
    </xf>
    <xf numFmtId="0" fontId="26" fillId="9" borderId="69" xfId="0" applyFont="1" applyFill="1" applyBorder="1" applyAlignment="1">
      <alignment/>
    </xf>
    <xf numFmtId="0" fontId="0" fillId="10" borderId="69" xfId="0" applyFont="1" applyFill="1" applyBorder="1" applyAlignment="1">
      <alignment/>
    </xf>
    <xf numFmtId="0" fontId="7" fillId="3" borderId="70" xfId="0" applyFont="1" applyFill="1" applyBorder="1" applyAlignment="1">
      <alignment horizontal="left"/>
    </xf>
    <xf numFmtId="0" fontId="7" fillId="3" borderId="71" xfId="0" applyFont="1" applyFill="1" applyBorder="1" applyAlignment="1">
      <alignment horizontal="center"/>
    </xf>
    <xf numFmtId="0" fontId="8" fillId="7" borderId="71" xfId="0" applyFont="1" applyFill="1" applyBorder="1" applyAlignment="1">
      <alignment horizontal="center"/>
    </xf>
    <xf numFmtId="0" fontId="8" fillId="7" borderId="71" xfId="0" applyFont="1" applyFill="1" applyBorder="1" applyAlignment="1">
      <alignment horizontal="left"/>
    </xf>
    <xf numFmtId="0" fontId="6" fillId="3" borderId="71" xfId="0" applyFont="1" applyFill="1" applyBorder="1" applyAlignment="1">
      <alignment horizontal="left"/>
    </xf>
    <xf numFmtId="0" fontId="6" fillId="8" borderId="71" xfId="0" applyFont="1" applyFill="1" applyBorder="1" applyAlignment="1">
      <alignment horizontal="center"/>
    </xf>
    <xf numFmtId="0" fontId="6" fillId="8" borderId="71" xfId="0" applyFont="1" applyFill="1" applyBorder="1" applyAlignment="1">
      <alignment horizontal="left"/>
    </xf>
    <xf numFmtId="0" fontId="11" fillId="9" borderId="71" xfId="0" applyFont="1" applyFill="1" applyBorder="1" applyAlignment="1">
      <alignment horizontal="center"/>
    </xf>
    <xf numFmtId="0" fontId="11" fillId="9" borderId="71" xfId="0" applyFont="1" applyFill="1" applyBorder="1" applyAlignment="1">
      <alignment horizontal="left"/>
    </xf>
    <xf numFmtId="0" fontId="11" fillId="10" borderId="71" xfId="0" applyFont="1" applyFill="1" applyBorder="1" applyAlignment="1">
      <alignment horizontal="center"/>
    </xf>
    <xf numFmtId="0" fontId="11" fillId="10" borderId="71" xfId="0" applyFont="1" applyFill="1" applyBorder="1" applyAlignment="1">
      <alignment horizontal="left"/>
    </xf>
    <xf numFmtId="0" fontId="7" fillId="3" borderId="71" xfId="0" applyFont="1" applyFill="1" applyBorder="1" applyAlignment="1">
      <alignment horizontal="left"/>
    </xf>
    <xf numFmtId="0" fontId="7" fillId="3" borderId="71" xfId="0" applyFont="1" applyFill="1" applyBorder="1" applyAlignment="1">
      <alignment horizontal="center" wrapText="1"/>
    </xf>
    <xf numFmtId="0" fontId="9" fillId="3" borderId="71" xfId="0" applyFont="1" applyFill="1" applyBorder="1" applyAlignment="1">
      <alignment horizontal="center" wrapText="1"/>
    </xf>
    <xf numFmtId="0" fontId="7" fillId="3" borderId="72" xfId="0" applyFont="1" applyFill="1" applyBorder="1" applyAlignment="1">
      <alignment horizontal="center" wrapText="1"/>
    </xf>
    <xf numFmtId="0" fontId="10" fillId="3" borderId="70" xfId="0" applyFont="1" applyFill="1" applyBorder="1" applyAlignment="1" applyProtection="1">
      <alignment/>
      <protection locked="0"/>
    </xf>
    <xf numFmtId="0" fontId="0" fillId="3" borderId="71" xfId="0" applyFont="1" applyFill="1" applyBorder="1" applyAlignment="1" applyProtection="1">
      <alignment/>
      <protection locked="0"/>
    </xf>
    <xf numFmtId="0" fontId="4" fillId="3" borderId="71" xfId="0" applyFont="1" applyFill="1" applyBorder="1" applyAlignment="1" applyProtection="1">
      <alignment/>
      <protection locked="0"/>
    </xf>
    <xf numFmtId="0" fontId="10" fillId="2" borderId="71" xfId="0" applyFont="1" applyBorder="1" applyAlignment="1" applyProtection="1">
      <alignment horizontal="center"/>
      <protection locked="0"/>
    </xf>
    <xf numFmtId="0" fontId="28" fillId="2" borderId="71" xfId="0" applyFont="1" applyBorder="1" applyAlignment="1" applyProtection="1">
      <alignment horizontal="center"/>
      <protection locked="0"/>
    </xf>
    <xf numFmtId="0" fontId="10" fillId="2" borderId="71" xfId="0" applyFont="1" applyBorder="1" applyAlignment="1">
      <alignment horizontal="center"/>
    </xf>
    <xf numFmtId="0" fontId="28" fillId="2" borderId="71" xfId="0" applyFont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28" fillId="0" borderId="71" xfId="0" applyFont="1" applyFill="1" applyBorder="1" applyAlignment="1">
      <alignment horizontal="center"/>
    </xf>
    <xf numFmtId="0" fontId="4" fillId="3" borderId="71" xfId="0" applyFont="1" applyFill="1" applyBorder="1" applyAlignment="1">
      <alignment/>
    </xf>
    <xf numFmtId="0" fontId="10" fillId="3" borderId="71" xfId="0" applyFont="1" applyFill="1" applyBorder="1" applyAlignment="1">
      <alignment/>
    </xf>
    <xf numFmtId="0" fontId="25" fillId="7" borderId="71" xfId="0" applyFont="1" applyFill="1" applyBorder="1" applyAlignment="1">
      <alignment/>
    </xf>
    <xf numFmtId="0" fontId="0" fillId="0" borderId="71" xfId="0" applyFont="1" applyFill="1" applyBorder="1" applyAlignment="1" applyProtection="1">
      <alignment/>
      <protection locked="0"/>
    </xf>
    <xf numFmtId="0" fontId="4" fillId="3" borderId="71" xfId="0" applyFont="1" applyFill="1" applyBorder="1" applyAlignment="1" applyProtection="1">
      <alignment/>
      <protection locked="0"/>
    </xf>
    <xf numFmtId="0" fontId="10" fillId="3" borderId="72" xfId="0" applyFont="1" applyFill="1" applyBorder="1" applyAlignment="1">
      <alignment/>
    </xf>
    <xf numFmtId="0" fontId="0" fillId="3" borderId="70" xfId="0" applyFont="1" applyFill="1" applyBorder="1" applyAlignment="1" applyProtection="1">
      <alignment/>
      <protection locked="0"/>
    </xf>
    <xf numFmtId="0" fontId="0" fillId="2" borderId="71" xfId="0" applyFont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26" fillId="7" borderId="71" xfId="0" applyFont="1" applyFill="1" applyBorder="1" applyAlignment="1">
      <alignment/>
    </xf>
    <xf numFmtId="0" fontId="0" fillId="3" borderId="71" xfId="0" applyFont="1" applyFill="1" applyBorder="1" applyAlignment="1">
      <alignment/>
    </xf>
    <xf numFmtId="0" fontId="4" fillId="3" borderId="72" xfId="0" applyFont="1" applyFill="1" applyBorder="1" applyAlignment="1">
      <alignment/>
    </xf>
    <xf numFmtId="0" fontId="0" fillId="2" borderId="71" xfId="0" applyFont="1" applyBorder="1" applyAlignment="1" applyProtection="1">
      <alignment horizontal="center"/>
      <protection locked="0"/>
    </xf>
    <xf numFmtId="0" fontId="0" fillId="8" borderId="71" xfId="0" applyFont="1" applyFill="1" applyBorder="1" applyAlignment="1">
      <alignment/>
    </xf>
    <xf numFmtId="0" fontId="0" fillId="0" borderId="71" xfId="0" applyFont="1" applyFill="1" applyBorder="1" applyAlignment="1" applyProtection="1">
      <alignment horizontal="center"/>
      <protection locked="0"/>
    </xf>
    <xf numFmtId="0" fontId="26" fillId="12" borderId="71" xfId="0" applyFont="1" applyFill="1" applyBorder="1" applyAlignment="1">
      <alignment/>
    </xf>
    <xf numFmtId="0" fontId="0" fillId="3" borderId="73" xfId="0" applyFont="1" applyFill="1" applyBorder="1" applyAlignment="1" applyProtection="1">
      <alignment/>
      <protection locked="0"/>
    </xf>
    <xf numFmtId="0" fontId="0" fillId="3" borderId="74" xfId="0" applyFont="1" applyFill="1" applyBorder="1" applyAlignment="1" applyProtection="1">
      <alignment/>
      <protection locked="0"/>
    </xf>
    <xf numFmtId="0" fontId="4" fillId="3" borderId="74" xfId="0" applyFont="1" applyFill="1" applyBorder="1" applyAlignment="1" applyProtection="1">
      <alignment/>
      <protection locked="0"/>
    </xf>
    <xf numFmtId="0" fontId="0" fillId="2" borderId="74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4" fillId="3" borderId="74" xfId="0" applyFont="1" applyFill="1" applyBorder="1" applyAlignment="1">
      <alignment/>
    </xf>
    <xf numFmtId="0" fontId="26" fillId="12" borderId="74" xfId="0" applyFont="1" applyFill="1" applyBorder="1" applyAlignment="1">
      <alignment/>
    </xf>
    <xf numFmtId="0" fontId="0" fillId="0" borderId="74" xfId="0" applyFont="1" applyFill="1" applyBorder="1" applyAlignment="1" applyProtection="1">
      <alignment/>
      <protection locked="0"/>
    </xf>
    <xf numFmtId="0" fontId="4" fillId="3" borderId="74" xfId="0" applyFont="1" applyFill="1" applyBorder="1" applyAlignment="1" applyProtection="1">
      <alignment/>
      <protection locked="0"/>
    </xf>
    <xf numFmtId="0" fontId="0" fillId="3" borderId="74" xfId="0" applyFont="1" applyFill="1" applyBorder="1" applyAlignment="1">
      <alignment/>
    </xf>
    <xf numFmtId="0" fontId="4" fillId="3" borderId="75" xfId="0" applyFont="1" applyFill="1" applyBorder="1" applyAlignment="1">
      <alignment/>
    </xf>
    <xf numFmtId="0" fontId="29" fillId="0" borderId="69" xfId="0" applyFont="1" applyFill="1" applyBorder="1" applyAlignment="1">
      <alignment horizontal="center"/>
    </xf>
    <xf numFmtId="0" fontId="29" fillId="3" borderId="69" xfId="0" applyFont="1" applyFill="1" applyBorder="1" applyAlignment="1">
      <alignment horizontal="center"/>
    </xf>
    <xf numFmtId="0" fontId="29" fillId="3" borderId="69" xfId="0" applyFont="1" applyFill="1" applyBorder="1" applyAlignment="1">
      <alignment horizontal="center" wrapText="1"/>
    </xf>
    <xf numFmtId="0" fontId="29" fillId="3" borderId="7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50"/>
  <sheetViews>
    <sheetView showGridLines="0" tabSelected="1" zoomScale="80" zoomScaleNormal="80" workbookViewId="0" topLeftCell="A2">
      <selection activeCell="AC31" sqref="AC31"/>
    </sheetView>
  </sheetViews>
  <sheetFormatPr defaultColWidth="9.140625" defaultRowHeight="12.75"/>
  <cols>
    <col min="1" max="1" width="2.28125" style="128" customWidth="1"/>
    <col min="2" max="2" width="3.28125" style="6" customWidth="1"/>
    <col min="3" max="3" width="14.28125" style="7" customWidth="1"/>
    <col min="4" max="4" width="7.28125" style="8" customWidth="1"/>
    <col min="5" max="5" width="3.00390625" style="9" hidden="1" customWidth="1"/>
    <col min="6" max="6" width="6.421875" style="7" customWidth="1"/>
    <col min="7" max="7" width="6.140625" style="8" customWidth="1"/>
    <col min="8" max="8" width="3.00390625" style="9" hidden="1" customWidth="1"/>
    <col min="9" max="9" width="6.7109375" style="7" customWidth="1"/>
    <col min="10" max="10" width="6.140625" style="8" customWidth="1"/>
    <col min="11" max="11" width="4.57421875" style="10" hidden="1" customWidth="1"/>
    <col min="12" max="12" width="4.57421875" style="7" hidden="1" customWidth="1"/>
    <col min="13" max="13" width="3.00390625" style="11" hidden="1" customWidth="1"/>
    <col min="14" max="14" width="6.140625" style="7" customWidth="1"/>
    <col min="15" max="15" width="6.140625" style="8" customWidth="1"/>
    <col min="16" max="16" width="3.00390625" style="9" hidden="1" customWidth="1"/>
    <col min="17" max="17" width="6.421875" style="7" customWidth="1"/>
    <col min="18" max="18" width="6.140625" style="8" customWidth="1"/>
    <col min="19" max="19" width="4.7109375" style="10" hidden="1" customWidth="1"/>
    <col min="20" max="22" width="4.7109375" style="7" hidden="1" customWidth="1"/>
    <col min="23" max="23" width="0.13671875" style="11" customWidth="1"/>
    <col min="24" max="24" width="0.13671875" style="9" customWidth="1"/>
    <col min="25" max="25" width="7.8515625" style="6" customWidth="1"/>
    <col min="26" max="26" width="7.7109375" style="10" customWidth="1"/>
    <col min="27" max="28" width="7.421875" style="7" customWidth="1"/>
    <col min="29" max="30" width="7.421875" style="11" customWidth="1"/>
    <col min="31" max="31" width="3.8515625" style="8" customWidth="1"/>
    <col min="32" max="32" width="6.421875" style="6" customWidth="1"/>
    <col min="33" max="33" width="7.7109375" style="7" customWidth="1"/>
    <col min="34" max="34" width="8.140625" style="7" customWidth="1"/>
    <col min="35" max="35" width="8.421875" style="7" customWidth="1"/>
    <col min="36" max="37" width="9.140625" style="4" customWidth="1"/>
    <col min="38" max="16384" width="8.8515625" style="4" customWidth="1"/>
  </cols>
  <sheetData>
    <row r="1" spans="1:37" s="2" customFormat="1" ht="42.75" customHeight="1" hidden="1" thickBot="1">
      <c r="A1" s="127"/>
      <c r="B1" s="13"/>
      <c r="C1" s="14"/>
      <c r="D1" s="15"/>
      <c r="E1" s="16"/>
      <c r="F1" s="14"/>
      <c r="G1" s="15"/>
      <c r="H1" s="16"/>
      <c r="I1" s="14"/>
      <c r="J1" s="15"/>
      <c r="K1" s="17"/>
      <c r="L1" s="18"/>
      <c r="M1" s="19"/>
      <c r="N1" s="14"/>
      <c r="O1" s="15"/>
      <c r="P1" s="16"/>
      <c r="Q1" s="14"/>
      <c r="R1" s="15"/>
      <c r="S1" s="17"/>
      <c r="T1" s="18"/>
      <c r="U1" s="18"/>
      <c r="V1" s="18"/>
      <c r="W1" s="19"/>
      <c r="X1" s="20"/>
      <c r="Y1" s="13"/>
      <c r="Z1" s="21"/>
      <c r="AA1" s="14"/>
      <c r="AB1" s="14"/>
      <c r="AC1" s="22"/>
      <c r="AD1" s="22"/>
      <c r="AE1" s="15"/>
      <c r="AF1" s="13"/>
      <c r="AG1" s="14"/>
      <c r="AH1" s="14"/>
      <c r="AI1" s="22"/>
      <c r="AJ1" s="12"/>
      <c r="AK1" s="12"/>
    </row>
    <row r="2" spans="1:37" s="2" customFormat="1" ht="15" customHeight="1" thickBot="1">
      <c r="A2" s="1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12"/>
      <c r="AK2" s="12"/>
    </row>
    <row r="3" spans="1:37" s="2" customFormat="1" ht="17.25" customHeight="1" thickTop="1">
      <c r="A3" s="12"/>
      <c r="B3" s="255"/>
      <c r="C3" s="256"/>
      <c r="D3" s="256"/>
      <c r="E3" s="256"/>
      <c r="F3" s="257"/>
      <c r="G3" s="257"/>
      <c r="H3" s="256"/>
      <c r="I3" s="258"/>
      <c r="J3" s="258"/>
      <c r="K3" s="256"/>
      <c r="L3" s="256"/>
      <c r="M3" s="256"/>
      <c r="N3" s="259"/>
      <c r="O3" s="259"/>
      <c r="P3" s="256"/>
      <c r="Q3" s="260"/>
      <c r="R3" s="260"/>
      <c r="S3" s="256"/>
      <c r="T3" s="256"/>
      <c r="U3" s="256"/>
      <c r="V3" s="256"/>
      <c r="W3" s="256"/>
      <c r="X3" s="256"/>
      <c r="Y3" s="312" t="s">
        <v>18</v>
      </c>
      <c r="Z3" s="312" t="s">
        <v>18</v>
      </c>
      <c r="AA3" s="313" t="s">
        <v>15</v>
      </c>
      <c r="AB3" s="313" t="s">
        <v>15</v>
      </c>
      <c r="AC3" s="313" t="s">
        <v>15</v>
      </c>
      <c r="AD3" s="313" t="s">
        <v>15</v>
      </c>
      <c r="AE3" s="314" t="s">
        <v>24</v>
      </c>
      <c r="AF3" s="314" t="s">
        <v>15</v>
      </c>
      <c r="AG3" s="313" t="s">
        <v>18</v>
      </c>
      <c r="AH3" s="313" t="s">
        <v>15</v>
      </c>
      <c r="AI3" s="315" t="s">
        <v>18</v>
      </c>
      <c r="AJ3" s="12"/>
      <c r="AK3" s="12"/>
    </row>
    <row r="4" spans="1:37" s="2" customFormat="1" ht="27.75" customHeight="1">
      <c r="A4" s="12"/>
      <c r="B4" s="261" t="s">
        <v>0</v>
      </c>
      <c r="C4" s="262" t="s">
        <v>25</v>
      </c>
      <c r="D4" s="262" t="s">
        <v>26</v>
      </c>
      <c r="E4" s="262">
        <v>1</v>
      </c>
      <c r="F4" s="263" t="s">
        <v>23</v>
      </c>
      <c r="G4" s="264" t="s">
        <v>10</v>
      </c>
      <c r="H4" s="265">
        <v>2</v>
      </c>
      <c r="I4" s="266" t="s">
        <v>23</v>
      </c>
      <c r="J4" s="267" t="s">
        <v>10</v>
      </c>
      <c r="K4" s="265" t="s">
        <v>1</v>
      </c>
      <c r="L4" s="265" t="s">
        <v>2</v>
      </c>
      <c r="M4" s="265">
        <v>3</v>
      </c>
      <c r="N4" s="268" t="s">
        <v>23</v>
      </c>
      <c r="O4" s="269" t="s">
        <v>10</v>
      </c>
      <c r="P4" s="265">
        <v>4</v>
      </c>
      <c r="Q4" s="270" t="s">
        <v>23</v>
      </c>
      <c r="R4" s="271" t="s">
        <v>10</v>
      </c>
      <c r="S4" s="272" t="s">
        <v>3</v>
      </c>
      <c r="T4" s="272" t="s">
        <v>4</v>
      </c>
      <c r="U4" s="272" t="s">
        <v>5</v>
      </c>
      <c r="V4" s="272" t="s">
        <v>6</v>
      </c>
      <c r="W4" s="272" t="s">
        <v>7</v>
      </c>
      <c r="X4" s="272"/>
      <c r="Y4" s="273" t="s">
        <v>17</v>
      </c>
      <c r="Z4" s="273" t="s">
        <v>16</v>
      </c>
      <c r="AA4" s="273" t="s">
        <v>9</v>
      </c>
      <c r="AB4" s="273" t="s">
        <v>12</v>
      </c>
      <c r="AC4" s="273" t="s">
        <v>13</v>
      </c>
      <c r="AD4" s="273" t="s">
        <v>14</v>
      </c>
      <c r="AE4" s="273" t="s">
        <v>11</v>
      </c>
      <c r="AF4" s="273" t="s">
        <v>19</v>
      </c>
      <c r="AG4" s="273" t="s">
        <v>20</v>
      </c>
      <c r="AH4" s="274" t="s">
        <v>21</v>
      </c>
      <c r="AI4" s="275" t="s">
        <v>22</v>
      </c>
      <c r="AJ4" s="1"/>
      <c r="AK4" s="1"/>
    </row>
    <row r="5" spans="1:37" ht="12.75">
      <c r="A5" s="12"/>
      <c r="B5" s="276">
        <v>1</v>
      </c>
      <c r="C5" s="277" t="s">
        <v>46</v>
      </c>
      <c r="D5" s="277" t="s">
        <v>47</v>
      </c>
      <c r="E5" s="278">
        <v>10</v>
      </c>
      <c r="F5" s="279">
        <v>31.9</v>
      </c>
      <c r="G5" s="280">
        <v>5.41</v>
      </c>
      <c r="H5" s="277">
        <v>27</v>
      </c>
      <c r="I5" s="281">
        <v>30.5</v>
      </c>
      <c r="J5" s="282">
        <v>5.54</v>
      </c>
      <c r="K5" s="277">
        <f aca="true" t="shared" si="0" ref="K5:L11">MIN(F5,I5)</f>
        <v>30.5</v>
      </c>
      <c r="L5" s="277">
        <f t="shared" si="0"/>
        <v>5.41</v>
      </c>
      <c r="M5" s="277">
        <v>24</v>
      </c>
      <c r="N5" s="283">
        <v>28</v>
      </c>
      <c r="O5" s="284">
        <v>5.68</v>
      </c>
      <c r="P5" s="277">
        <v>29</v>
      </c>
      <c r="Q5" s="279">
        <v>29.7</v>
      </c>
      <c r="R5" s="280">
        <v>5.81</v>
      </c>
      <c r="S5" s="285">
        <f aca="true" t="shared" si="1" ref="S5:S11">MIN(N5,Q5)</f>
        <v>28</v>
      </c>
      <c r="T5" s="285">
        <f aca="true" t="shared" si="2" ref="T5:T11">MIN(K5,S5)</f>
        <v>28</v>
      </c>
      <c r="U5" s="285">
        <f aca="true" t="shared" si="3" ref="U5:U11">MIN(O5,R5)</f>
        <v>5.68</v>
      </c>
      <c r="V5" s="285">
        <f aca="true" t="shared" si="4" ref="V5:V11">MAX(F5,I5)</f>
        <v>31.9</v>
      </c>
      <c r="W5" s="285">
        <f aca="true" t="shared" si="5" ref="W5:W11">MAX(N5,Q5)</f>
        <v>29.7</v>
      </c>
      <c r="X5" s="285"/>
      <c r="Y5" s="286">
        <f aca="true" t="shared" si="6" ref="Y5:Y11">MIN(L5,U5)</f>
        <v>5.41</v>
      </c>
      <c r="Z5" s="285">
        <f aca="true" t="shared" si="7" ref="Z5:Z11">AVERAGE(G5,J5,O5,R5)</f>
        <v>5.609999999999999</v>
      </c>
      <c r="AA5" s="287">
        <f aca="true" t="shared" si="8" ref="AA5:AA11">MAX(V5,W5)</f>
        <v>31.9</v>
      </c>
      <c r="AB5" s="286">
        <f aca="true" t="shared" si="9" ref="AB5:AB11">SUM(F5+I5+N5+Q5)-T5</f>
        <v>92.10000000000001</v>
      </c>
      <c r="AC5" s="286">
        <f aca="true" t="shared" si="10" ref="AC5:AC11">SUM(F5,I5,N5,Q5)</f>
        <v>120.10000000000001</v>
      </c>
      <c r="AD5" s="285">
        <f aca="true" t="shared" si="11" ref="AD5:AD11">AVERAGE(,F5,I5,N5,Q5)</f>
        <v>24.020000000000003</v>
      </c>
      <c r="AE5" s="286">
        <v>1</v>
      </c>
      <c r="AF5" s="288">
        <v>30.4</v>
      </c>
      <c r="AG5" s="289">
        <v>5.55</v>
      </c>
      <c r="AH5" s="286">
        <f aca="true" t="shared" si="12" ref="AH5:AH11">MAX(AA5,AF5)</f>
        <v>31.9</v>
      </c>
      <c r="AI5" s="290">
        <f aca="true" t="shared" si="13" ref="AI5:AI11">MIN(Y5,AG5)</f>
        <v>5.41</v>
      </c>
      <c r="AJ5" s="1"/>
      <c r="AK5" s="1"/>
    </row>
    <row r="6" spans="1:37" ht="12.75">
      <c r="A6" s="12"/>
      <c r="B6" s="291">
        <v>2</v>
      </c>
      <c r="C6" s="278" t="s">
        <v>48</v>
      </c>
      <c r="D6" s="278" t="s">
        <v>49</v>
      </c>
      <c r="E6" s="278">
        <v>18</v>
      </c>
      <c r="F6" s="292">
        <v>30.8</v>
      </c>
      <c r="G6" s="292">
        <v>5.66</v>
      </c>
      <c r="H6" s="277">
        <v>27</v>
      </c>
      <c r="I6" s="292">
        <v>27.5</v>
      </c>
      <c r="J6" s="292">
        <v>5.73</v>
      </c>
      <c r="K6" s="277">
        <f t="shared" si="0"/>
        <v>27.5</v>
      </c>
      <c r="L6" s="277">
        <f t="shared" si="0"/>
        <v>5.66</v>
      </c>
      <c r="M6" s="277">
        <v>24</v>
      </c>
      <c r="N6" s="293">
        <v>30.4</v>
      </c>
      <c r="O6" s="283">
        <v>5.75</v>
      </c>
      <c r="P6" s="277">
        <v>29</v>
      </c>
      <c r="Q6" s="292">
        <v>28.1</v>
      </c>
      <c r="R6" s="292">
        <v>6.05</v>
      </c>
      <c r="S6" s="285">
        <f t="shared" si="1"/>
        <v>28.1</v>
      </c>
      <c r="T6" s="285">
        <f t="shared" si="2"/>
        <v>27.5</v>
      </c>
      <c r="U6" s="285">
        <f t="shared" si="3"/>
        <v>5.75</v>
      </c>
      <c r="V6" s="285">
        <f t="shared" si="4"/>
        <v>30.8</v>
      </c>
      <c r="W6" s="285">
        <f t="shared" si="5"/>
        <v>30.4</v>
      </c>
      <c r="X6" s="285"/>
      <c r="Y6" s="285">
        <f t="shared" si="6"/>
        <v>5.66</v>
      </c>
      <c r="Z6" s="285">
        <f t="shared" si="7"/>
        <v>5.7975</v>
      </c>
      <c r="AA6" s="294">
        <f t="shared" si="8"/>
        <v>30.8</v>
      </c>
      <c r="AB6" s="285">
        <f t="shared" si="9"/>
        <v>89.29999999999998</v>
      </c>
      <c r="AC6" s="285">
        <f t="shared" si="10"/>
        <v>116.79999999999998</v>
      </c>
      <c r="AD6" s="285">
        <f t="shared" si="11"/>
        <v>23.359999999999996</v>
      </c>
      <c r="AE6" s="285">
        <v>2</v>
      </c>
      <c r="AF6" s="288">
        <v>28.3</v>
      </c>
      <c r="AG6" s="289">
        <v>5.69</v>
      </c>
      <c r="AH6" s="295">
        <f t="shared" si="12"/>
        <v>30.8</v>
      </c>
      <c r="AI6" s="296">
        <f t="shared" si="13"/>
        <v>5.66</v>
      </c>
      <c r="AJ6" s="1"/>
      <c r="AK6" s="1"/>
    </row>
    <row r="7" spans="1:37" s="5" customFormat="1" ht="13.5" thickBot="1">
      <c r="A7" s="12"/>
      <c r="B7" s="291">
        <v>3</v>
      </c>
      <c r="C7" s="277" t="s">
        <v>52</v>
      </c>
      <c r="D7" s="277" t="s">
        <v>47</v>
      </c>
      <c r="E7" s="278">
        <v>15</v>
      </c>
      <c r="F7" s="292">
        <v>27.1</v>
      </c>
      <c r="G7" s="292">
        <v>6.12</v>
      </c>
      <c r="H7" s="277">
        <v>27</v>
      </c>
      <c r="I7" s="292">
        <v>26.9</v>
      </c>
      <c r="J7" s="292">
        <v>6.27</v>
      </c>
      <c r="K7" s="277">
        <f t="shared" si="0"/>
        <v>26.9</v>
      </c>
      <c r="L7" s="277">
        <f t="shared" si="0"/>
        <v>6.12</v>
      </c>
      <c r="M7" s="277">
        <v>24</v>
      </c>
      <c r="N7" s="283">
        <v>27.1</v>
      </c>
      <c r="O7" s="277"/>
      <c r="P7" s="277">
        <v>29</v>
      </c>
      <c r="Q7" s="292">
        <v>26.3</v>
      </c>
      <c r="R7" s="292">
        <v>6.15</v>
      </c>
      <c r="S7" s="285">
        <f t="shared" si="1"/>
        <v>26.3</v>
      </c>
      <c r="T7" s="285">
        <f t="shared" si="2"/>
        <v>26.3</v>
      </c>
      <c r="U7" s="285">
        <f t="shared" si="3"/>
        <v>6.15</v>
      </c>
      <c r="V7" s="285">
        <f t="shared" si="4"/>
        <v>27.1</v>
      </c>
      <c r="W7" s="285">
        <f t="shared" si="5"/>
        <v>27.1</v>
      </c>
      <c r="X7" s="285"/>
      <c r="Y7" s="285">
        <f t="shared" si="6"/>
        <v>6.12</v>
      </c>
      <c r="Z7" s="285">
        <f t="shared" si="7"/>
        <v>6.18</v>
      </c>
      <c r="AA7" s="294">
        <f t="shared" si="8"/>
        <v>27.1</v>
      </c>
      <c r="AB7" s="285">
        <f t="shared" si="9"/>
        <v>81.1</v>
      </c>
      <c r="AC7" s="285">
        <f t="shared" si="10"/>
        <v>107.39999999999999</v>
      </c>
      <c r="AD7" s="285">
        <f t="shared" si="11"/>
        <v>21.479999999999997</v>
      </c>
      <c r="AE7" s="285">
        <v>4</v>
      </c>
      <c r="AF7" s="288">
        <v>27.4</v>
      </c>
      <c r="AG7" s="289">
        <v>6.14</v>
      </c>
      <c r="AH7" s="295">
        <f t="shared" si="12"/>
        <v>27.4</v>
      </c>
      <c r="AI7" s="296">
        <f t="shared" si="13"/>
        <v>6.12</v>
      </c>
      <c r="AJ7" s="1"/>
      <c r="AK7" s="1"/>
    </row>
    <row r="8" spans="1:37" s="3" customFormat="1" ht="12.75">
      <c r="A8" s="12"/>
      <c r="B8" s="291">
        <v>4</v>
      </c>
      <c r="C8" s="277" t="s">
        <v>50</v>
      </c>
      <c r="D8" s="277" t="s">
        <v>51</v>
      </c>
      <c r="E8" s="278"/>
      <c r="F8" s="297">
        <v>29.9</v>
      </c>
      <c r="G8" s="297">
        <v>5.85</v>
      </c>
      <c r="H8" s="277">
        <v>27</v>
      </c>
      <c r="I8" s="292">
        <v>26.9</v>
      </c>
      <c r="J8" s="292">
        <v>5.8</v>
      </c>
      <c r="K8" s="277">
        <f t="shared" si="0"/>
        <v>26.9</v>
      </c>
      <c r="L8" s="277">
        <f t="shared" si="0"/>
        <v>5.8</v>
      </c>
      <c r="M8" s="277">
        <v>24</v>
      </c>
      <c r="N8" s="283">
        <v>29.3</v>
      </c>
      <c r="O8" s="277"/>
      <c r="P8" s="277">
        <v>29</v>
      </c>
      <c r="Q8" s="292">
        <v>28.2</v>
      </c>
      <c r="R8" s="292">
        <v>6.01</v>
      </c>
      <c r="S8" s="285">
        <f t="shared" si="1"/>
        <v>28.2</v>
      </c>
      <c r="T8" s="285">
        <f t="shared" si="2"/>
        <v>26.9</v>
      </c>
      <c r="U8" s="285">
        <f t="shared" si="3"/>
        <v>6.01</v>
      </c>
      <c r="V8" s="285">
        <f t="shared" si="4"/>
        <v>29.9</v>
      </c>
      <c r="W8" s="285">
        <f t="shared" si="5"/>
        <v>29.3</v>
      </c>
      <c r="X8" s="285"/>
      <c r="Y8" s="285">
        <f t="shared" si="6"/>
        <v>5.8</v>
      </c>
      <c r="Z8" s="285">
        <f t="shared" si="7"/>
        <v>5.886666666666666</v>
      </c>
      <c r="AA8" s="294">
        <f t="shared" si="8"/>
        <v>29.9</v>
      </c>
      <c r="AB8" s="285">
        <f t="shared" si="9"/>
        <v>87.4</v>
      </c>
      <c r="AC8" s="285">
        <f t="shared" si="10"/>
        <v>114.3</v>
      </c>
      <c r="AD8" s="285">
        <f t="shared" si="11"/>
        <v>22.86</v>
      </c>
      <c r="AE8" s="285">
        <v>3</v>
      </c>
      <c r="AF8" s="288">
        <v>26.2</v>
      </c>
      <c r="AG8" s="289">
        <v>5.94</v>
      </c>
      <c r="AH8" s="295">
        <f t="shared" si="12"/>
        <v>29.9</v>
      </c>
      <c r="AI8" s="296">
        <f t="shared" si="13"/>
        <v>5.8</v>
      </c>
      <c r="AJ8" s="1"/>
      <c r="AK8" s="1"/>
    </row>
    <row r="9" spans="1:37" ht="12.75">
      <c r="A9" s="12"/>
      <c r="B9" s="291">
        <v>5</v>
      </c>
      <c r="C9" s="277" t="s">
        <v>53</v>
      </c>
      <c r="D9" s="277" t="s">
        <v>47</v>
      </c>
      <c r="E9" s="278"/>
      <c r="F9" s="292">
        <v>26.2</v>
      </c>
      <c r="G9" s="292">
        <v>6.37</v>
      </c>
      <c r="H9" s="277">
        <v>27</v>
      </c>
      <c r="I9" s="292">
        <v>26.2</v>
      </c>
      <c r="J9" s="292">
        <v>6.43</v>
      </c>
      <c r="K9" s="277">
        <f t="shared" si="0"/>
        <v>26.2</v>
      </c>
      <c r="L9" s="277">
        <f t="shared" si="0"/>
        <v>6.37</v>
      </c>
      <c r="M9" s="277">
        <v>24</v>
      </c>
      <c r="N9" s="283">
        <v>24.9</v>
      </c>
      <c r="O9" s="283">
        <v>6.54</v>
      </c>
      <c r="P9" s="277">
        <v>29</v>
      </c>
      <c r="Q9" s="292">
        <v>24.8</v>
      </c>
      <c r="R9" s="292">
        <v>6.89</v>
      </c>
      <c r="S9" s="285">
        <f t="shared" si="1"/>
        <v>24.8</v>
      </c>
      <c r="T9" s="285">
        <f t="shared" si="2"/>
        <v>24.8</v>
      </c>
      <c r="U9" s="285">
        <f t="shared" si="3"/>
        <v>6.54</v>
      </c>
      <c r="V9" s="285">
        <f t="shared" si="4"/>
        <v>26.2</v>
      </c>
      <c r="W9" s="285">
        <f t="shared" si="5"/>
        <v>24.9</v>
      </c>
      <c r="X9" s="285"/>
      <c r="Y9" s="285">
        <f t="shared" si="6"/>
        <v>6.37</v>
      </c>
      <c r="Z9" s="285">
        <f t="shared" si="7"/>
        <v>6.5575</v>
      </c>
      <c r="AA9" s="298">
        <f t="shared" si="8"/>
        <v>26.2</v>
      </c>
      <c r="AB9" s="285">
        <f t="shared" si="9"/>
        <v>77.3</v>
      </c>
      <c r="AC9" s="285">
        <f t="shared" si="10"/>
        <v>102.1</v>
      </c>
      <c r="AD9" s="285">
        <f t="shared" si="11"/>
        <v>20.419999999999998</v>
      </c>
      <c r="AE9" s="285">
        <v>5</v>
      </c>
      <c r="AF9" s="288">
        <v>24.9</v>
      </c>
      <c r="AG9" s="289"/>
      <c r="AH9" s="295">
        <f t="shared" si="12"/>
        <v>26.2</v>
      </c>
      <c r="AI9" s="296">
        <f t="shared" si="13"/>
        <v>6.37</v>
      </c>
      <c r="AJ9" s="1"/>
      <c r="AK9" s="1"/>
    </row>
    <row r="10" spans="1:37" ht="12.75">
      <c r="A10" s="12"/>
      <c r="B10" s="291"/>
      <c r="C10" s="277" t="s">
        <v>54</v>
      </c>
      <c r="D10" s="277" t="s">
        <v>47</v>
      </c>
      <c r="E10" s="278">
        <v>17</v>
      </c>
      <c r="F10" s="292">
        <v>21.8</v>
      </c>
      <c r="G10" s="292">
        <v>7.26</v>
      </c>
      <c r="H10" s="277">
        <v>27</v>
      </c>
      <c r="I10" s="292">
        <v>21.9</v>
      </c>
      <c r="J10" s="277"/>
      <c r="K10" s="277">
        <f t="shared" si="0"/>
        <v>21.8</v>
      </c>
      <c r="L10" s="277">
        <f t="shared" si="0"/>
        <v>7.26</v>
      </c>
      <c r="M10" s="277">
        <v>24</v>
      </c>
      <c r="N10" s="299">
        <v>22.3</v>
      </c>
      <c r="O10" s="299">
        <v>6.9</v>
      </c>
      <c r="P10" s="277">
        <v>29</v>
      </c>
      <c r="Q10" s="292">
        <v>23.1</v>
      </c>
      <c r="R10" s="292">
        <v>6.93</v>
      </c>
      <c r="S10" s="285">
        <f t="shared" si="1"/>
        <v>22.3</v>
      </c>
      <c r="T10" s="285">
        <f t="shared" si="2"/>
        <v>21.8</v>
      </c>
      <c r="U10" s="285">
        <f t="shared" si="3"/>
        <v>6.9</v>
      </c>
      <c r="V10" s="285">
        <f t="shared" si="4"/>
        <v>21.9</v>
      </c>
      <c r="W10" s="285">
        <f t="shared" si="5"/>
        <v>23.1</v>
      </c>
      <c r="X10" s="285"/>
      <c r="Y10" s="285">
        <f t="shared" si="6"/>
        <v>6.9</v>
      </c>
      <c r="Z10" s="285">
        <f t="shared" si="7"/>
        <v>7.03</v>
      </c>
      <c r="AA10" s="300">
        <f t="shared" si="8"/>
        <v>23.1</v>
      </c>
      <c r="AB10" s="285">
        <f t="shared" si="9"/>
        <v>67.3</v>
      </c>
      <c r="AC10" s="285">
        <f t="shared" si="10"/>
        <v>89.1</v>
      </c>
      <c r="AD10" s="285">
        <f t="shared" si="11"/>
        <v>17.82</v>
      </c>
      <c r="AE10" s="285">
        <v>6</v>
      </c>
      <c r="AF10" s="288">
        <v>0</v>
      </c>
      <c r="AG10" s="289">
        <v>0</v>
      </c>
      <c r="AH10" s="295">
        <f t="shared" si="12"/>
        <v>23.1</v>
      </c>
      <c r="AI10" s="296">
        <f t="shared" si="13"/>
        <v>0</v>
      </c>
      <c r="AJ10" s="1"/>
      <c r="AK10" s="1"/>
    </row>
    <row r="11" spans="1:37" s="5" customFormat="1" ht="13.5" thickBot="1">
      <c r="A11" s="12"/>
      <c r="B11" s="301"/>
      <c r="C11" s="302" t="s">
        <v>55</v>
      </c>
      <c r="D11" s="302" t="s">
        <v>47</v>
      </c>
      <c r="E11" s="303">
        <v>14</v>
      </c>
      <c r="F11" s="304">
        <v>20.2</v>
      </c>
      <c r="G11" s="304">
        <v>7.42</v>
      </c>
      <c r="H11" s="302">
        <v>27</v>
      </c>
      <c r="I11" s="304">
        <v>21.1</v>
      </c>
      <c r="J11" s="304">
        <v>7.26</v>
      </c>
      <c r="K11" s="302">
        <f t="shared" si="0"/>
        <v>20.2</v>
      </c>
      <c r="L11" s="302">
        <f t="shared" si="0"/>
        <v>7.26</v>
      </c>
      <c r="M11" s="302">
        <v>24</v>
      </c>
      <c r="N11" s="305">
        <v>20.3</v>
      </c>
      <c r="O11" s="305">
        <v>7.39</v>
      </c>
      <c r="P11" s="302">
        <v>29</v>
      </c>
      <c r="Q11" s="304">
        <v>22.2</v>
      </c>
      <c r="R11" s="304">
        <v>6.63</v>
      </c>
      <c r="S11" s="306">
        <f t="shared" si="1"/>
        <v>20.3</v>
      </c>
      <c r="T11" s="306">
        <f t="shared" si="2"/>
        <v>20.2</v>
      </c>
      <c r="U11" s="306">
        <f t="shared" si="3"/>
        <v>6.63</v>
      </c>
      <c r="V11" s="306">
        <f t="shared" si="4"/>
        <v>21.1</v>
      </c>
      <c r="W11" s="306">
        <f t="shared" si="5"/>
        <v>22.2</v>
      </c>
      <c r="X11" s="306"/>
      <c r="Y11" s="306">
        <f t="shared" si="6"/>
        <v>6.63</v>
      </c>
      <c r="Z11" s="306">
        <f t="shared" si="7"/>
        <v>7.175</v>
      </c>
      <c r="AA11" s="307">
        <f t="shared" si="8"/>
        <v>22.2</v>
      </c>
      <c r="AB11" s="306">
        <f t="shared" si="9"/>
        <v>63.599999999999994</v>
      </c>
      <c r="AC11" s="306">
        <f t="shared" si="10"/>
        <v>83.8</v>
      </c>
      <c r="AD11" s="306">
        <f t="shared" si="11"/>
        <v>16.759999999999998</v>
      </c>
      <c r="AE11" s="306">
        <v>7</v>
      </c>
      <c r="AF11" s="308">
        <v>0</v>
      </c>
      <c r="AG11" s="309">
        <v>0</v>
      </c>
      <c r="AH11" s="310">
        <f t="shared" si="12"/>
        <v>22.2</v>
      </c>
      <c r="AI11" s="311">
        <f t="shared" si="13"/>
        <v>0</v>
      </c>
      <c r="AJ11" s="1"/>
      <c r="AK11" s="1"/>
    </row>
    <row r="12" spans="1:37" s="3" customFormat="1" ht="13.5" thickTop="1">
      <c r="A12" s="12"/>
      <c r="B12" s="66"/>
      <c r="C12" s="66"/>
      <c r="D12" s="66"/>
      <c r="E12" s="66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1"/>
      <c r="AG12" s="66"/>
      <c r="AH12" s="124"/>
      <c r="AI12" s="125"/>
      <c r="AJ12" s="1"/>
      <c r="AK12" s="1"/>
    </row>
    <row r="13" spans="1:37" ht="12.75">
      <c r="A13" s="12"/>
      <c r="B13" s="66"/>
      <c r="C13" s="66"/>
      <c r="D13" s="66"/>
      <c r="E13" s="66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1"/>
      <c r="AG13" s="66"/>
      <c r="AH13" s="124"/>
      <c r="AI13" s="125"/>
      <c r="AJ13" s="1"/>
      <c r="AK13" s="1"/>
    </row>
    <row r="14" spans="1:37" ht="12.75">
      <c r="A14" s="12"/>
      <c r="B14" s="66"/>
      <c r="C14" s="66"/>
      <c r="D14" s="66"/>
      <c r="E14" s="66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1"/>
      <c r="AG14" s="66"/>
      <c r="AH14" s="124"/>
      <c r="AI14" s="125"/>
      <c r="AJ14" s="1"/>
      <c r="AK14" s="1"/>
    </row>
    <row r="15" spans="1:37" s="5" customFormat="1" ht="13.5" thickBot="1">
      <c r="A15" s="12"/>
      <c r="B15" s="66"/>
      <c r="C15" s="66"/>
      <c r="D15" s="66"/>
      <c r="E15" s="66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1"/>
      <c r="AG15" s="66"/>
      <c r="AH15" s="124"/>
      <c r="AI15" s="125"/>
      <c r="AJ15" s="1"/>
      <c r="AK15" s="1"/>
    </row>
    <row r="16" spans="1:37" s="3" customFormat="1" ht="12.75">
      <c r="A16" s="12"/>
      <c r="B16" s="66"/>
      <c r="C16" s="66"/>
      <c r="D16" s="66"/>
      <c r="E16" s="66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1"/>
      <c r="AG16" s="66"/>
      <c r="AH16" s="124"/>
      <c r="AI16" s="125"/>
      <c r="AJ16" s="1"/>
      <c r="AK16" s="1"/>
    </row>
    <row r="17" spans="1:37" ht="12.75">
      <c r="A17" s="12"/>
      <c r="B17" s="66"/>
      <c r="C17" s="66"/>
      <c r="D17" s="66"/>
      <c r="E17" s="66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1"/>
      <c r="AG17" s="66"/>
      <c r="AH17" s="124"/>
      <c r="AI17" s="125"/>
      <c r="AJ17" s="1"/>
      <c r="AK17" s="1"/>
    </row>
    <row r="18" spans="1:37" ht="12.75">
      <c r="A18" s="12"/>
      <c r="B18" s="66"/>
      <c r="C18" s="66"/>
      <c r="D18" s="66"/>
      <c r="E18" s="66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1"/>
      <c r="AG18" s="66"/>
      <c r="AH18" s="124"/>
      <c r="AI18" s="125"/>
      <c r="AJ18" s="1"/>
      <c r="AK18" s="1"/>
    </row>
    <row r="19" spans="1:37" s="5" customFormat="1" ht="13.5" thickBot="1">
      <c r="A19" s="12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1"/>
      <c r="AG19" s="66"/>
      <c r="AH19" s="124"/>
      <c r="AI19" s="125"/>
      <c r="AJ19" s="1"/>
      <c r="AK19" s="1"/>
    </row>
    <row r="20" spans="1:37" s="3" customFormat="1" ht="13.5" customHeight="1">
      <c r="A20" s="12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1"/>
      <c r="AG20" s="66"/>
      <c r="AH20" s="124"/>
      <c r="AI20" s="125"/>
      <c r="AJ20" s="1"/>
      <c r="AK20" s="1"/>
    </row>
    <row r="21" spans="1:37" ht="13.5" customHeight="1">
      <c r="A21" s="12"/>
      <c r="B21" s="12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1"/>
      <c r="AG21" s="66"/>
      <c r="AH21" s="124"/>
      <c r="AI21" s="125"/>
      <c r="AJ21" s="1"/>
      <c r="AK21" s="1"/>
    </row>
    <row r="22" spans="1:37" ht="13.5" customHeight="1">
      <c r="A22" s="12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1"/>
      <c r="AG22" s="66"/>
      <c r="AH22" s="124"/>
      <c r="AI22" s="125"/>
      <c r="AJ22" s="1"/>
      <c r="AK22" s="1"/>
    </row>
    <row r="23" spans="1:37" s="5" customFormat="1" ht="13.5" customHeight="1" thickBot="1">
      <c r="A23" s="12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1"/>
      <c r="AG23" s="66"/>
      <c r="AH23" s="124"/>
      <c r="AI23" s="125"/>
      <c r="AJ23" s="1"/>
      <c r="AK23" s="1"/>
    </row>
    <row r="24" spans="1:37" s="3" customFormat="1" ht="13.5" customHeight="1">
      <c r="A24" s="12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1"/>
      <c r="AG24" s="66"/>
      <c r="AH24" s="124"/>
      <c r="AI24" s="125"/>
      <c r="AJ24" s="1"/>
      <c r="AK24" s="1"/>
    </row>
    <row r="25" spans="1:37" ht="12.75">
      <c r="A25" s="12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1"/>
      <c r="AG25" s="66"/>
      <c r="AH25" s="124"/>
      <c r="AI25" s="125"/>
      <c r="AJ25" s="1"/>
      <c r="AK25" s="1"/>
    </row>
    <row r="26" spans="1:37" ht="12.75">
      <c r="A26" s="12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1"/>
      <c r="AG26" s="66"/>
      <c r="AH26" s="124"/>
      <c r="AI26" s="125"/>
      <c r="AJ26" s="1"/>
      <c r="AK26" s="1"/>
    </row>
    <row r="27" spans="1:37" s="2" customFormat="1" ht="12.75">
      <c r="A27" s="12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1"/>
      <c r="AG27" s="66"/>
      <c r="AH27" s="124"/>
      <c r="AI27" s="125"/>
      <c r="AJ27" s="1"/>
      <c r="AK27" s="1"/>
    </row>
    <row r="28" spans="1:37" s="5" customFormat="1" ht="13.5" thickBot="1">
      <c r="A28" s="1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1"/>
      <c r="AG28" s="66"/>
      <c r="AH28" s="124"/>
      <c r="AI28" s="125"/>
      <c r="AJ28" s="1"/>
      <c r="AK28" s="1"/>
    </row>
    <row r="29" spans="2:37" s="12" customFormat="1" ht="12.75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1"/>
      <c r="AG29" s="66"/>
      <c r="AH29" s="124"/>
      <c r="AI29" s="125"/>
      <c r="AJ29" s="1"/>
      <c r="AK29" s="1"/>
    </row>
    <row r="30" spans="2:35" ht="12.7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1"/>
      <c r="AG30" s="66"/>
      <c r="AH30" s="124"/>
      <c r="AI30" s="125"/>
    </row>
    <row r="31" spans="2:35" ht="12.7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1"/>
      <c r="AG31" s="66"/>
      <c r="AH31" s="124"/>
      <c r="AI31" s="125"/>
    </row>
    <row r="32" spans="1:37" s="2" customFormat="1" ht="12.75">
      <c r="A32" s="12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1"/>
      <c r="AG32" s="66"/>
      <c r="AH32" s="124"/>
      <c r="AI32" s="125"/>
      <c r="AJ32" s="1"/>
      <c r="AK32" s="1"/>
    </row>
    <row r="33" spans="1:37" s="2" customFormat="1" ht="12.75">
      <c r="A33" s="12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1"/>
      <c r="AG33" s="66"/>
      <c r="AH33" s="124"/>
      <c r="AI33" s="125"/>
      <c r="AJ33" s="1"/>
      <c r="AK33" s="1"/>
    </row>
    <row r="34" spans="1:37" ht="12.75">
      <c r="A34" s="12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1"/>
      <c r="AG34" s="66"/>
      <c r="AH34" s="124"/>
      <c r="AI34" s="125"/>
      <c r="AJ34" s="1"/>
      <c r="AK34" s="1"/>
    </row>
    <row r="35" spans="1:37" ht="12.75">
      <c r="A35" s="12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1"/>
      <c r="AG35" s="66"/>
      <c r="AH35" s="124"/>
      <c r="AI35" s="125"/>
      <c r="AJ35" s="1"/>
      <c r="AK35" s="1"/>
    </row>
    <row r="36" spans="1:37" ht="12.75">
      <c r="A36" s="12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1"/>
      <c r="AG36" s="66"/>
      <c r="AH36" s="124"/>
      <c r="AI36" s="125"/>
      <c r="AJ36" s="1"/>
      <c r="AK36" s="1"/>
    </row>
    <row r="37" spans="1:37" ht="12.75">
      <c r="A37" s="12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4"/>
      <c r="AI37" s="125"/>
      <c r="AJ37" s="1"/>
      <c r="AK37" s="1"/>
    </row>
    <row r="38" s="1" customFormat="1" ht="12.75"/>
    <row r="39" s="1" customFormat="1" ht="12.75" hidden="1"/>
    <row r="40" s="1" customFormat="1" ht="12.75"/>
    <row r="41" s="1" customFormat="1" ht="12.75"/>
    <row r="42" s="1" customFormat="1" ht="12.75"/>
    <row r="43" s="1" customFormat="1" ht="54" customHeight="1"/>
    <row r="44" spans="2:35" s="1" customFormat="1" ht="12.75">
      <c r="B44" s="6"/>
      <c r="C44" s="7"/>
      <c r="D44" s="8"/>
      <c r="E44" s="9"/>
      <c r="F44" s="7"/>
      <c r="G44" s="8"/>
      <c r="H44" s="9"/>
      <c r="I44" s="7"/>
      <c r="J44" s="8"/>
      <c r="K44" s="10"/>
      <c r="L44" s="7"/>
      <c r="M44" s="11"/>
      <c r="N44" s="7"/>
      <c r="O44" s="8"/>
      <c r="P44" s="9"/>
      <c r="Q44" s="7"/>
      <c r="R44" s="8"/>
      <c r="S44" s="10"/>
      <c r="T44" s="7"/>
      <c r="U44" s="7"/>
      <c r="V44" s="7"/>
      <c r="W44" s="11"/>
      <c r="X44" s="9"/>
      <c r="Y44" s="6"/>
      <c r="Z44" s="10"/>
      <c r="AA44" s="7"/>
      <c r="AB44" s="7"/>
      <c r="AC44" s="11"/>
      <c r="AD44" s="11"/>
      <c r="AE44" s="8"/>
      <c r="AF44" s="6"/>
      <c r="AG44" s="7"/>
      <c r="AH44" s="7"/>
      <c r="AI44" s="7"/>
    </row>
    <row r="45" spans="2:35" s="1" customFormat="1" ht="12.75">
      <c r="B45" s="6"/>
      <c r="C45" s="7"/>
      <c r="D45" s="8"/>
      <c r="E45" s="9"/>
      <c r="F45" s="7"/>
      <c r="G45" s="8"/>
      <c r="H45" s="9"/>
      <c r="I45" s="7"/>
      <c r="J45" s="8"/>
      <c r="K45" s="10"/>
      <c r="L45" s="7"/>
      <c r="M45" s="11"/>
      <c r="N45" s="7"/>
      <c r="O45" s="8"/>
      <c r="P45" s="9"/>
      <c r="Q45" s="7"/>
      <c r="R45" s="8"/>
      <c r="S45" s="10"/>
      <c r="T45" s="7"/>
      <c r="U45" s="7"/>
      <c r="V45" s="7"/>
      <c r="W45" s="11"/>
      <c r="X45" s="9"/>
      <c r="Y45" s="6"/>
      <c r="Z45" s="10"/>
      <c r="AA45" s="7"/>
      <c r="AB45" s="7"/>
      <c r="AC45" s="11"/>
      <c r="AD45" s="11"/>
      <c r="AE45" s="8"/>
      <c r="AF45" s="6"/>
      <c r="AG45" s="7"/>
      <c r="AH45" s="7"/>
      <c r="AI45" s="7"/>
    </row>
    <row r="46" spans="2:35" s="1" customFormat="1" ht="12.75">
      <c r="B46" s="6"/>
      <c r="C46" s="7"/>
      <c r="D46" s="8"/>
      <c r="E46" s="9"/>
      <c r="F46" s="7"/>
      <c r="G46" s="8"/>
      <c r="H46" s="9"/>
      <c r="I46" s="7"/>
      <c r="J46" s="8"/>
      <c r="K46" s="10"/>
      <c r="L46" s="7"/>
      <c r="M46" s="11"/>
      <c r="N46" s="7"/>
      <c r="O46" s="8"/>
      <c r="P46" s="9"/>
      <c r="Q46" s="7"/>
      <c r="R46" s="8"/>
      <c r="S46" s="10"/>
      <c r="T46" s="7"/>
      <c r="U46" s="7"/>
      <c r="V46" s="7"/>
      <c r="W46" s="11"/>
      <c r="X46" s="9"/>
      <c r="Y46" s="6"/>
      <c r="Z46" s="10"/>
      <c r="AA46" s="7"/>
      <c r="AB46" s="7"/>
      <c r="AC46" s="11"/>
      <c r="AD46" s="11"/>
      <c r="AE46" s="8"/>
      <c r="AF46" s="6"/>
      <c r="AG46" s="7"/>
      <c r="AH46" s="7"/>
      <c r="AI46" s="7"/>
    </row>
    <row r="47" spans="2:35" s="1" customFormat="1" ht="12.75">
      <c r="B47" s="6"/>
      <c r="C47" s="7"/>
      <c r="D47" s="8"/>
      <c r="E47" s="9"/>
      <c r="F47" s="7"/>
      <c r="G47" s="8"/>
      <c r="H47" s="9"/>
      <c r="I47" s="7"/>
      <c r="J47" s="8"/>
      <c r="K47" s="10"/>
      <c r="L47" s="7"/>
      <c r="M47" s="11"/>
      <c r="N47" s="7"/>
      <c r="O47" s="8"/>
      <c r="P47" s="9"/>
      <c r="Q47" s="7"/>
      <c r="R47" s="8"/>
      <c r="S47" s="10"/>
      <c r="T47" s="7"/>
      <c r="U47" s="7"/>
      <c r="V47" s="7"/>
      <c r="W47" s="11"/>
      <c r="X47" s="9"/>
      <c r="Y47" s="6"/>
      <c r="Z47" s="10"/>
      <c r="AA47" s="7"/>
      <c r="AB47" s="7"/>
      <c r="AC47" s="11"/>
      <c r="AD47" s="11"/>
      <c r="AE47" s="8"/>
      <c r="AF47" s="6"/>
      <c r="AG47" s="7"/>
      <c r="AH47" s="7"/>
      <c r="AI47" s="7"/>
    </row>
    <row r="48" spans="2:35" s="1" customFormat="1" ht="12.75">
      <c r="B48" s="6"/>
      <c r="C48" s="7"/>
      <c r="D48" s="8"/>
      <c r="E48" s="9"/>
      <c r="F48" s="7"/>
      <c r="G48" s="8"/>
      <c r="H48" s="9"/>
      <c r="I48" s="7"/>
      <c r="J48" s="8"/>
      <c r="K48" s="10"/>
      <c r="L48" s="7"/>
      <c r="M48" s="11"/>
      <c r="N48" s="7"/>
      <c r="O48" s="8"/>
      <c r="P48" s="9"/>
      <c r="Q48" s="7"/>
      <c r="R48" s="8"/>
      <c r="S48" s="10"/>
      <c r="T48" s="7"/>
      <c r="U48" s="7"/>
      <c r="V48" s="7"/>
      <c r="W48" s="11"/>
      <c r="X48" s="9"/>
      <c r="Y48" s="6"/>
      <c r="Z48" s="10"/>
      <c r="AA48" s="7"/>
      <c r="AB48" s="7"/>
      <c r="AC48" s="11"/>
      <c r="AD48" s="11"/>
      <c r="AE48" s="8"/>
      <c r="AF48" s="6"/>
      <c r="AG48" s="7"/>
      <c r="AH48" s="7"/>
      <c r="AI48" s="7"/>
    </row>
    <row r="49" spans="2:35" s="1" customFormat="1" ht="12.75">
      <c r="B49" s="6"/>
      <c r="C49" s="7"/>
      <c r="D49" s="8"/>
      <c r="E49" s="9"/>
      <c r="F49" s="7"/>
      <c r="G49" s="8"/>
      <c r="H49" s="9"/>
      <c r="I49" s="7"/>
      <c r="J49" s="8"/>
      <c r="K49" s="10"/>
      <c r="L49" s="7"/>
      <c r="M49" s="11"/>
      <c r="N49" s="7"/>
      <c r="O49" s="8"/>
      <c r="P49" s="9"/>
      <c r="Q49" s="7"/>
      <c r="R49" s="8"/>
      <c r="S49" s="10"/>
      <c r="T49" s="7"/>
      <c r="U49" s="7"/>
      <c r="V49" s="7"/>
      <c r="W49" s="11"/>
      <c r="X49" s="9"/>
      <c r="Y49" s="6"/>
      <c r="Z49" s="10"/>
      <c r="AA49" s="7"/>
      <c r="AB49" s="7"/>
      <c r="AC49" s="11"/>
      <c r="AD49" s="11"/>
      <c r="AE49" s="8"/>
      <c r="AF49" s="6"/>
      <c r="AG49" s="7"/>
      <c r="AH49" s="7"/>
      <c r="AI49" s="7"/>
    </row>
    <row r="50" spans="2:35" s="1" customFormat="1" ht="12.75">
      <c r="B50" s="6"/>
      <c r="C50" s="7"/>
      <c r="D50" s="8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10"/>
      <c r="T50" s="7"/>
      <c r="U50" s="7"/>
      <c r="V50" s="7"/>
      <c r="W50" s="11"/>
      <c r="X50" s="9"/>
      <c r="Y50" s="6"/>
      <c r="Z50" s="10"/>
      <c r="AA50" s="7"/>
      <c r="AB50" s="7"/>
      <c r="AC50" s="11"/>
      <c r="AD50" s="11"/>
      <c r="AE50" s="8"/>
      <c r="AF50" s="6"/>
      <c r="AG50" s="7"/>
      <c r="AH50" s="7"/>
      <c r="AI50" s="7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L51"/>
  <sheetViews>
    <sheetView showGridLines="0" zoomScale="88" zoomScaleNormal="88" workbookViewId="0" topLeftCell="A2">
      <selection activeCell="O27" sqref="O27"/>
    </sheetView>
  </sheetViews>
  <sheetFormatPr defaultColWidth="9.140625" defaultRowHeight="12.75"/>
  <cols>
    <col min="1" max="1" width="2.421875" style="128" customWidth="1"/>
    <col min="2" max="2" width="3.28125" style="6" customWidth="1"/>
    <col min="3" max="3" width="3.28125" style="10" hidden="1" customWidth="1"/>
    <col min="4" max="4" width="14.28125" style="7" customWidth="1"/>
    <col min="5" max="5" width="7.28125" style="8" customWidth="1"/>
    <col min="6" max="6" width="3.00390625" style="9" hidden="1" customWidth="1"/>
    <col min="7" max="7" width="5.57421875" style="7" customWidth="1"/>
    <col min="8" max="8" width="6.140625" style="8" customWidth="1"/>
    <col min="9" max="9" width="3.00390625" style="9" hidden="1" customWidth="1"/>
    <col min="10" max="10" width="5.57421875" style="7" customWidth="1"/>
    <col min="11" max="11" width="6.140625" style="8" customWidth="1"/>
    <col min="12" max="12" width="4.57421875" style="10" hidden="1" customWidth="1"/>
    <col min="13" max="13" width="4.57421875" style="7" hidden="1" customWidth="1"/>
    <col min="14" max="14" width="3.00390625" style="11" hidden="1" customWidth="1"/>
    <col min="15" max="15" width="5.57421875" style="7" customWidth="1"/>
    <col min="16" max="16" width="6.140625" style="8" customWidth="1"/>
    <col min="17" max="17" width="3.00390625" style="9" hidden="1" customWidth="1"/>
    <col min="18" max="18" width="5.28125" style="7" customWidth="1"/>
    <col min="19" max="19" width="6.140625" style="8" customWidth="1"/>
    <col min="20" max="20" width="4.7109375" style="10" hidden="1" customWidth="1"/>
    <col min="21" max="23" width="4.7109375" style="7" hidden="1" customWidth="1"/>
    <col min="24" max="24" width="0.13671875" style="11" hidden="1" customWidth="1"/>
    <col min="25" max="25" width="0.13671875" style="9" customWidth="1"/>
    <col min="26" max="26" width="7.8515625" style="6" customWidth="1"/>
    <col min="27" max="27" width="7.7109375" style="10" customWidth="1"/>
    <col min="28" max="29" width="7.421875" style="7" customWidth="1"/>
    <col min="30" max="31" width="7.421875" style="11" customWidth="1"/>
    <col min="32" max="32" width="3.8515625" style="8" customWidth="1"/>
    <col min="33" max="33" width="7.421875" style="6" customWidth="1"/>
    <col min="34" max="34" width="7.7109375" style="7" customWidth="1"/>
    <col min="35" max="35" width="8.140625" style="7" customWidth="1"/>
    <col min="36" max="36" width="8.421875" style="7" customWidth="1"/>
    <col min="37" max="37" width="9.140625" style="4" customWidth="1"/>
    <col min="38" max="38" width="13.00390625" style="4" customWidth="1"/>
    <col min="39" max="16384" width="8.8515625" style="4" customWidth="1"/>
  </cols>
  <sheetData>
    <row r="1" spans="1:38" s="2" customFormat="1" ht="42.75" customHeight="1" hidden="1" thickBot="1">
      <c r="A1" s="127"/>
      <c r="B1" s="13"/>
      <c r="C1" s="21"/>
      <c r="D1" s="14"/>
      <c r="E1" s="15"/>
      <c r="F1" s="16"/>
      <c r="G1" s="14"/>
      <c r="H1" s="15"/>
      <c r="I1" s="16"/>
      <c r="J1" s="14"/>
      <c r="K1" s="15"/>
      <c r="L1" s="17"/>
      <c r="M1" s="18"/>
      <c r="N1" s="19"/>
      <c r="O1" s="14"/>
      <c r="P1" s="15"/>
      <c r="Q1" s="16"/>
      <c r="R1" s="14"/>
      <c r="S1" s="15"/>
      <c r="T1" s="17"/>
      <c r="U1" s="18"/>
      <c r="V1" s="18"/>
      <c r="W1" s="18"/>
      <c r="X1" s="19"/>
      <c r="Y1" s="20"/>
      <c r="Z1" s="13"/>
      <c r="AA1" s="21"/>
      <c r="AB1" s="14"/>
      <c r="AC1" s="14"/>
      <c r="AD1" s="22"/>
      <c r="AE1" s="22"/>
      <c r="AF1" s="15"/>
      <c r="AG1" s="13"/>
      <c r="AH1" s="14"/>
      <c r="AI1" s="14"/>
      <c r="AJ1" s="22"/>
      <c r="AK1" s="12"/>
      <c r="AL1" s="12"/>
    </row>
    <row r="2" spans="1:38" s="2" customFormat="1" ht="9.75" customHeight="1" thickBot="1">
      <c r="A2" s="1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12"/>
      <c r="AL2" s="12"/>
    </row>
    <row r="3" spans="1:38" s="2" customFormat="1" ht="13.5" thickTop="1">
      <c r="A3" s="12"/>
      <c r="B3" s="191"/>
      <c r="C3" s="192"/>
      <c r="D3" s="192"/>
      <c r="E3" s="192"/>
      <c r="F3" s="192"/>
      <c r="G3" s="193"/>
      <c r="H3" s="193"/>
      <c r="I3" s="192"/>
      <c r="J3" s="194"/>
      <c r="K3" s="194"/>
      <c r="L3" s="192"/>
      <c r="M3" s="192"/>
      <c r="N3" s="192"/>
      <c r="O3" s="195"/>
      <c r="P3" s="195"/>
      <c r="Q3" s="192"/>
      <c r="R3" s="196"/>
      <c r="S3" s="196"/>
      <c r="T3" s="192"/>
      <c r="U3" s="192"/>
      <c r="V3" s="192"/>
      <c r="W3" s="192"/>
      <c r="X3" s="192"/>
      <c r="Y3" s="192"/>
      <c r="Z3" s="251" t="s">
        <v>18</v>
      </c>
      <c r="AA3" s="251" t="s">
        <v>18</v>
      </c>
      <c r="AB3" s="252" t="s">
        <v>15</v>
      </c>
      <c r="AC3" s="252" t="s">
        <v>15</v>
      </c>
      <c r="AD3" s="252" t="s">
        <v>15</v>
      </c>
      <c r="AE3" s="252" t="s">
        <v>15</v>
      </c>
      <c r="AF3" s="253" t="s">
        <v>24</v>
      </c>
      <c r="AG3" s="253" t="s">
        <v>15</v>
      </c>
      <c r="AH3" s="252" t="s">
        <v>18</v>
      </c>
      <c r="AI3" s="252" t="s">
        <v>15</v>
      </c>
      <c r="AJ3" s="254" t="s">
        <v>18</v>
      </c>
      <c r="AK3" s="12"/>
      <c r="AL3" s="12"/>
    </row>
    <row r="4" spans="1:38" s="2" customFormat="1" ht="27.75" customHeight="1">
      <c r="A4" s="12"/>
      <c r="B4" s="197" t="s">
        <v>0</v>
      </c>
      <c r="C4" s="198"/>
      <c r="D4" s="199" t="s">
        <v>25</v>
      </c>
      <c r="E4" s="199" t="s">
        <v>26</v>
      </c>
      <c r="F4" s="199">
        <v>1</v>
      </c>
      <c r="G4" s="200" t="s">
        <v>23</v>
      </c>
      <c r="H4" s="201" t="s">
        <v>10</v>
      </c>
      <c r="I4" s="202">
        <v>2</v>
      </c>
      <c r="J4" s="203" t="s">
        <v>23</v>
      </c>
      <c r="K4" s="204" t="s">
        <v>10</v>
      </c>
      <c r="L4" s="202" t="s">
        <v>1</v>
      </c>
      <c r="M4" s="202" t="s">
        <v>2</v>
      </c>
      <c r="N4" s="202">
        <v>3</v>
      </c>
      <c r="O4" s="205" t="s">
        <v>23</v>
      </c>
      <c r="P4" s="206" t="s">
        <v>10</v>
      </c>
      <c r="Q4" s="202">
        <v>4</v>
      </c>
      <c r="R4" s="207" t="s">
        <v>23</v>
      </c>
      <c r="S4" s="208" t="s">
        <v>10</v>
      </c>
      <c r="T4" s="198" t="s">
        <v>3</v>
      </c>
      <c r="U4" s="198" t="s">
        <v>4</v>
      </c>
      <c r="V4" s="198" t="s">
        <v>5</v>
      </c>
      <c r="W4" s="198" t="s">
        <v>6</v>
      </c>
      <c r="X4" s="198" t="s">
        <v>7</v>
      </c>
      <c r="Y4" s="198"/>
      <c r="Z4" s="209" t="s">
        <v>17</v>
      </c>
      <c r="AA4" s="209" t="s">
        <v>16</v>
      </c>
      <c r="AB4" s="209" t="s">
        <v>9</v>
      </c>
      <c r="AC4" s="209" t="s">
        <v>12</v>
      </c>
      <c r="AD4" s="209" t="s">
        <v>13</v>
      </c>
      <c r="AE4" s="209" t="s">
        <v>14</v>
      </c>
      <c r="AF4" s="209" t="s">
        <v>11</v>
      </c>
      <c r="AG4" s="209" t="s">
        <v>19</v>
      </c>
      <c r="AH4" s="209" t="s">
        <v>20</v>
      </c>
      <c r="AI4" s="210" t="s">
        <v>21</v>
      </c>
      <c r="AJ4" s="211" t="s">
        <v>22</v>
      </c>
      <c r="AK4" s="1"/>
      <c r="AL4" s="1"/>
    </row>
    <row r="5" spans="1:38" ht="12.75">
      <c r="A5" s="12"/>
      <c r="B5" s="212">
        <v>1</v>
      </c>
      <c r="C5" s="213"/>
      <c r="D5" s="214" t="s">
        <v>57</v>
      </c>
      <c r="E5" s="214" t="s">
        <v>56</v>
      </c>
      <c r="F5" s="215">
        <v>17</v>
      </c>
      <c r="G5" s="216">
        <v>25.4</v>
      </c>
      <c r="H5" s="217">
        <v>6.25</v>
      </c>
      <c r="I5" s="218">
        <v>27</v>
      </c>
      <c r="J5" s="219">
        <v>25.1</v>
      </c>
      <c r="K5" s="220">
        <v>6.48</v>
      </c>
      <c r="L5" s="218">
        <f>MIN(G5,J5)</f>
        <v>25.1</v>
      </c>
      <c r="M5" s="218">
        <f>MIN(H5,K5)</f>
        <v>6.25</v>
      </c>
      <c r="N5" s="218">
        <v>24</v>
      </c>
      <c r="O5" s="221">
        <v>24.6</v>
      </c>
      <c r="P5" s="221">
        <v>6.49</v>
      </c>
      <c r="Q5" s="218">
        <v>29</v>
      </c>
      <c r="R5" s="220">
        <v>26.9</v>
      </c>
      <c r="S5" s="220">
        <v>6.48</v>
      </c>
      <c r="T5" s="222">
        <f>MIN(O5,R5)</f>
        <v>24.6</v>
      </c>
      <c r="U5" s="222">
        <f>MIN(L5,T5)</f>
        <v>24.6</v>
      </c>
      <c r="V5" s="222">
        <f>MIN(P5,S5)</f>
        <v>6.48</v>
      </c>
      <c r="W5" s="222">
        <f>MAX(G5,J5)</f>
        <v>25.4</v>
      </c>
      <c r="X5" s="222">
        <f>MAX(O5,R5)</f>
        <v>26.9</v>
      </c>
      <c r="Y5" s="222"/>
      <c r="Z5" s="223">
        <f>MIN(M5,V5)</f>
        <v>6.25</v>
      </c>
      <c r="AA5" s="222">
        <f>AVERAGE(H5,K5,P5,S5)</f>
        <v>6.425</v>
      </c>
      <c r="AB5" s="224">
        <f>MAX(W5,X5)</f>
        <v>26.9</v>
      </c>
      <c r="AC5" s="223">
        <f>SUM(G5+J5+O5+R5)-U5</f>
        <v>77.4</v>
      </c>
      <c r="AD5" s="223">
        <f>SUM(G5,J5,O5,R5)</f>
        <v>102</v>
      </c>
      <c r="AE5" s="222">
        <f>AVERAGE(,G5,J5,O5,R5)</f>
        <v>20.4</v>
      </c>
      <c r="AF5" s="223">
        <v>1</v>
      </c>
      <c r="AG5" s="225">
        <v>28.2</v>
      </c>
      <c r="AH5" s="215">
        <v>6.34</v>
      </c>
      <c r="AI5" s="231">
        <f>MAX(AB5,AG5)</f>
        <v>28.2</v>
      </c>
      <c r="AJ5" s="232">
        <f>MIN(Z5,AH5)</f>
        <v>6.25</v>
      </c>
      <c r="AK5" s="1"/>
      <c r="AL5" s="1"/>
    </row>
    <row r="6" spans="1:38" ht="12.75">
      <c r="A6" s="12"/>
      <c r="B6" s="226">
        <v>2</v>
      </c>
      <c r="C6" s="214"/>
      <c r="D6" s="214" t="s">
        <v>58</v>
      </c>
      <c r="E6" s="214" t="s">
        <v>61</v>
      </c>
      <c r="F6" s="215">
        <v>15</v>
      </c>
      <c r="G6" s="216">
        <v>21.5</v>
      </c>
      <c r="H6" s="216">
        <v>6.52</v>
      </c>
      <c r="I6" s="218">
        <v>27</v>
      </c>
      <c r="J6" s="227">
        <v>25.1</v>
      </c>
      <c r="K6" s="227">
        <v>6.56</v>
      </c>
      <c r="L6" s="218">
        <f>MIN(G6,J6)</f>
        <v>21.5</v>
      </c>
      <c r="M6" s="218">
        <f>MIN(H6,K6)</f>
        <v>6.52</v>
      </c>
      <c r="N6" s="218">
        <v>24</v>
      </c>
      <c r="O6" s="228">
        <v>23.3</v>
      </c>
      <c r="P6" s="228">
        <v>6.57</v>
      </c>
      <c r="Q6" s="218">
        <v>29</v>
      </c>
      <c r="R6" s="229">
        <v>24.7</v>
      </c>
      <c r="S6" s="229">
        <v>6.75</v>
      </c>
      <c r="T6" s="222">
        <f>MIN(O6,R6)</f>
        <v>23.3</v>
      </c>
      <c r="U6" s="222">
        <f>MIN(L6,T6)</f>
        <v>21.5</v>
      </c>
      <c r="V6" s="222">
        <f>MIN(P6,S6)</f>
        <v>6.57</v>
      </c>
      <c r="W6" s="222">
        <f>MAX(G6,J6)</f>
        <v>25.1</v>
      </c>
      <c r="X6" s="222">
        <f>MAX(O6,R6)</f>
        <v>24.7</v>
      </c>
      <c r="Y6" s="222"/>
      <c r="Z6" s="222">
        <f>MIN(M6,V6)</f>
        <v>6.52</v>
      </c>
      <c r="AA6" s="222">
        <f>AVERAGE(H6,K6,P6,S6)</f>
        <v>6.6</v>
      </c>
      <c r="AB6" s="230">
        <f>MAX(W6,X6)</f>
        <v>25.1</v>
      </c>
      <c r="AC6" s="222">
        <f>SUM(G6+J6+O6+R6)-U6</f>
        <v>73.10000000000001</v>
      </c>
      <c r="AD6" s="222">
        <f>SUM(G6,J6,O6,R6)</f>
        <v>94.60000000000001</v>
      </c>
      <c r="AE6" s="222">
        <f>AVERAGE(,G6,J6,O6,R6)</f>
        <v>18.92</v>
      </c>
      <c r="AF6" s="222">
        <v>2</v>
      </c>
      <c r="AG6" s="225">
        <v>27.9</v>
      </c>
      <c r="AH6" s="215">
        <v>6.25</v>
      </c>
      <c r="AI6" s="231">
        <f>MAX(AB6,AG6)</f>
        <v>27.9</v>
      </c>
      <c r="AJ6" s="232">
        <f>MIN(Z6,AH6)</f>
        <v>6.25</v>
      </c>
      <c r="AK6" s="1"/>
      <c r="AL6" s="1"/>
    </row>
    <row r="7" spans="1:38" s="5" customFormat="1" ht="13.5" thickBot="1">
      <c r="A7" s="12"/>
      <c r="B7" s="226">
        <v>3</v>
      </c>
      <c r="C7" s="214"/>
      <c r="D7" s="214" t="s">
        <v>60</v>
      </c>
      <c r="E7" s="214" t="s">
        <v>47</v>
      </c>
      <c r="F7" s="215"/>
      <c r="G7" s="227">
        <v>17.6</v>
      </c>
      <c r="H7" s="227">
        <v>5.93</v>
      </c>
      <c r="I7" s="218">
        <v>27</v>
      </c>
      <c r="J7" s="220">
        <v>24.6</v>
      </c>
      <c r="K7" s="233">
        <v>6.18</v>
      </c>
      <c r="L7" s="218">
        <f>MIN(G7,J7)</f>
        <v>17.6</v>
      </c>
      <c r="M7" s="218">
        <f>MIN(H7,K7)</f>
        <v>5.93</v>
      </c>
      <c r="N7" s="218">
        <v>24</v>
      </c>
      <c r="O7" s="234">
        <v>9</v>
      </c>
      <c r="P7" s="235">
        <v>6.15</v>
      </c>
      <c r="Q7" s="218">
        <v>29</v>
      </c>
      <c r="R7" s="219">
        <v>27</v>
      </c>
      <c r="S7" s="233">
        <v>6.3</v>
      </c>
      <c r="T7" s="222">
        <f>MIN(O7,R7)</f>
        <v>9</v>
      </c>
      <c r="U7" s="222">
        <f>MIN(L7,T7)</f>
        <v>9</v>
      </c>
      <c r="V7" s="222">
        <f>MIN(P7,S7)</f>
        <v>6.15</v>
      </c>
      <c r="W7" s="222">
        <f>MAX(G7,J7)</f>
        <v>24.6</v>
      </c>
      <c r="X7" s="222">
        <f>MAX(O7,R7)</f>
        <v>27</v>
      </c>
      <c r="Y7" s="222"/>
      <c r="Z7" s="222">
        <f>MIN(M7,V7)</f>
        <v>5.93</v>
      </c>
      <c r="AA7" s="222">
        <f>AVERAGE(H7,K7,P7,S7)</f>
        <v>6.14</v>
      </c>
      <c r="AB7" s="224">
        <f>MAX(W7,X7)</f>
        <v>27</v>
      </c>
      <c r="AC7" s="222">
        <f>SUM(G7+J7+O7+R7)-U7</f>
        <v>69.2</v>
      </c>
      <c r="AD7" s="222">
        <f>SUM(G7,J7,O7,R7)</f>
        <v>78.2</v>
      </c>
      <c r="AE7" s="222">
        <f>AVERAGE(,G7,J7,O7,R7)</f>
        <v>15.64</v>
      </c>
      <c r="AF7" s="222">
        <v>4</v>
      </c>
      <c r="AG7" s="225">
        <v>22.6</v>
      </c>
      <c r="AH7" s="215">
        <v>6.56</v>
      </c>
      <c r="AI7" s="231">
        <f>MAX(AB7,AG7)</f>
        <v>27</v>
      </c>
      <c r="AJ7" s="232">
        <f>MIN(Z7,AH7)</f>
        <v>5.93</v>
      </c>
      <c r="AK7" s="1"/>
      <c r="AL7" s="1"/>
    </row>
    <row r="8" spans="1:38" s="3" customFormat="1" ht="12.75">
      <c r="A8" s="12"/>
      <c r="B8" s="226">
        <v>4</v>
      </c>
      <c r="C8" s="214"/>
      <c r="D8" s="215" t="s">
        <v>59</v>
      </c>
      <c r="E8" s="215" t="s">
        <v>47</v>
      </c>
      <c r="F8" s="215">
        <v>18</v>
      </c>
      <c r="G8" s="236">
        <v>25.6</v>
      </c>
      <c r="H8" s="229">
        <v>6.53</v>
      </c>
      <c r="I8" s="218">
        <v>27</v>
      </c>
      <c r="J8" s="216">
        <v>16.8</v>
      </c>
      <c r="K8" s="216">
        <v>6.55</v>
      </c>
      <c r="L8" s="218">
        <f>MIN(G8,J8)</f>
        <v>16.8</v>
      </c>
      <c r="M8" s="218">
        <f>MIN(H8,K8)</f>
        <v>6.53</v>
      </c>
      <c r="N8" s="218">
        <v>24</v>
      </c>
      <c r="O8" s="237">
        <v>25.3</v>
      </c>
      <c r="P8" s="234">
        <v>6.38</v>
      </c>
      <c r="Q8" s="218">
        <v>29</v>
      </c>
      <c r="R8" s="220">
        <v>22.1</v>
      </c>
      <c r="S8" s="220">
        <v>6.77</v>
      </c>
      <c r="T8" s="222">
        <f>MIN(O8,R8)</f>
        <v>22.1</v>
      </c>
      <c r="U8" s="222">
        <f>MIN(L8,T8)</f>
        <v>16.8</v>
      </c>
      <c r="V8" s="222">
        <f>MIN(P8,S8)</f>
        <v>6.38</v>
      </c>
      <c r="W8" s="222">
        <f>MAX(G8,J8)</f>
        <v>25.6</v>
      </c>
      <c r="X8" s="222">
        <f>MAX(O8,R8)</f>
        <v>25.3</v>
      </c>
      <c r="Y8" s="222"/>
      <c r="Z8" s="222">
        <f>MIN(M8,V8)</f>
        <v>6.38</v>
      </c>
      <c r="AA8" s="222">
        <f>AVERAGE(H8,K8,P8,S8)</f>
        <v>6.5575</v>
      </c>
      <c r="AB8" s="238">
        <f>MAX(W8,X8)</f>
        <v>25.6</v>
      </c>
      <c r="AC8" s="222">
        <f>SUM(G8+J8+O8+R8)-U8</f>
        <v>73.00000000000001</v>
      </c>
      <c r="AD8" s="222">
        <f>SUM(G8,J8,O8,R8)</f>
        <v>89.80000000000001</v>
      </c>
      <c r="AE8" s="222">
        <f>AVERAGE(,G8,J8,O8,R8)</f>
        <v>17.96</v>
      </c>
      <c r="AF8" s="222">
        <v>3</v>
      </c>
      <c r="AG8" s="225">
        <v>18.9</v>
      </c>
      <c r="AH8" s="215">
        <v>6.39</v>
      </c>
      <c r="AI8" s="231">
        <f>MAX(AB8,AG8)</f>
        <v>25.6</v>
      </c>
      <c r="AJ8" s="232">
        <f>MIN(Z8,AH8)</f>
        <v>6.38</v>
      </c>
      <c r="AK8" s="1"/>
      <c r="AL8" s="1"/>
    </row>
    <row r="9" spans="1:38" ht="13.5" thickBot="1">
      <c r="A9" s="12"/>
      <c r="B9" s="239">
        <v>5</v>
      </c>
      <c r="C9" s="240"/>
      <c r="D9" s="240" t="s">
        <v>62</v>
      </c>
      <c r="E9" s="240" t="s">
        <v>47</v>
      </c>
      <c r="F9" s="241"/>
      <c r="G9" s="242">
        <v>23.8</v>
      </c>
      <c r="H9" s="242">
        <v>7.17</v>
      </c>
      <c r="I9" s="243">
        <v>27</v>
      </c>
      <c r="J9" s="244">
        <v>21.1</v>
      </c>
      <c r="K9" s="244">
        <v>6.88</v>
      </c>
      <c r="L9" s="243">
        <f>MIN(G9,J9)</f>
        <v>21.1</v>
      </c>
      <c r="M9" s="243">
        <f>MIN(H9,K9)</f>
        <v>6.88</v>
      </c>
      <c r="N9" s="243">
        <v>24</v>
      </c>
      <c r="O9" s="245">
        <v>22.2</v>
      </c>
      <c r="P9" s="245">
        <v>7.03</v>
      </c>
      <c r="Q9" s="243">
        <v>29</v>
      </c>
      <c r="R9" s="242">
        <v>22.9</v>
      </c>
      <c r="S9" s="242">
        <v>6.95</v>
      </c>
      <c r="T9" s="246">
        <f>MIN(O9,R9)</f>
        <v>22.2</v>
      </c>
      <c r="U9" s="246">
        <f>MIN(L9,T9)</f>
        <v>21.1</v>
      </c>
      <c r="V9" s="246">
        <f>MIN(P9,S9)</f>
        <v>6.95</v>
      </c>
      <c r="W9" s="246">
        <f>MAX(G9,J9)</f>
        <v>23.8</v>
      </c>
      <c r="X9" s="246">
        <f>MAX(O9,R9)</f>
        <v>22.9</v>
      </c>
      <c r="Y9" s="246"/>
      <c r="Z9" s="246">
        <f>MIN(M9,V9)</f>
        <v>6.88</v>
      </c>
      <c r="AA9" s="246">
        <f>AVERAGE(H9,K9,P9,S9)</f>
        <v>7.0075</v>
      </c>
      <c r="AB9" s="247">
        <f>MAX(W9,X9)</f>
        <v>23.8</v>
      </c>
      <c r="AC9" s="246">
        <f>SUM(G9+J9+O9+R9)-U9</f>
        <v>68.9</v>
      </c>
      <c r="AD9" s="246">
        <f>SUM(G9,J9,O9,R9)</f>
        <v>90</v>
      </c>
      <c r="AE9" s="246">
        <f>AVERAGE(,G9,J9,O9,R9)</f>
        <v>18</v>
      </c>
      <c r="AF9" s="246">
        <v>5</v>
      </c>
      <c r="AG9" s="248" t="s">
        <v>66</v>
      </c>
      <c r="AH9" s="241">
        <v>6.9</v>
      </c>
      <c r="AI9" s="249">
        <f>MAX(AB9,AG9)</f>
        <v>23.8</v>
      </c>
      <c r="AJ9" s="250">
        <f>MIN(Z9,AH9)</f>
        <v>6.88</v>
      </c>
      <c r="AK9" s="1"/>
      <c r="AL9" s="1"/>
    </row>
    <row r="10" spans="1:38" ht="13.5" thickTop="1">
      <c r="A10" s="12"/>
      <c r="B10" s="126"/>
      <c r="C10" s="126"/>
      <c r="D10" s="126"/>
      <c r="E10" s="126"/>
      <c r="F10" s="66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1"/>
      <c r="AH10" s="66"/>
      <c r="AI10" s="124"/>
      <c r="AJ10" s="125"/>
      <c r="AK10" s="1"/>
      <c r="AL10" s="1"/>
    </row>
    <row r="11" spans="1:38" s="5" customFormat="1" ht="13.5" thickBot="1">
      <c r="A11" s="12"/>
      <c r="B11" s="126"/>
      <c r="C11" s="126"/>
      <c r="D11" s="126"/>
      <c r="E11" s="126"/>
      <c r="F11" s="66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1"/>
      <c r="AH11" s="66"/>
      <c r="AI11" s="124"/>
      <c r="AJ11" s="125"/>
      <c r="AK11" s="1"/>
      <c r="AL11" s="1"/>
    </row>
    <row r="12" spans="1:38" s="3" customFormat="1" ht="12.75">
      <c r="A12" s="1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1"/>
      <c r="AH12" s="66"/>
      <c r="AI12" s="124"/>
      <c r="AJ12" s="125"/>
      <c r="AK12" s="1"/>
      <c r="AL12" s="1"/>
    </row>
    <row r="13" spans="1:38" ht="12.75">
      <c r="A13" s="12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1"/>
      <c r="AH13" s="66"/>
      <c r="AI13" s="124"/>
      <c r="AJ13" s="125"/>
      <c r="AK13" s="1"/>
      <c r="AL13" s="1"/>
    </row>
    <row r="14" spans="1:38" ht="12.75">
      <c r="A14" s="12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1"/>
      <c r="AH14" s="66"/>
      <c r="AI14" s="124"/>
      <c r="AJ14" s="125"/>
      <c r="AK14" s="1"/>
      <c r="AL14" s="1"/>
    </row>
    <row r="15" spans="1:38" s="5" customFormat="1" ht="13.5" thickBot="1">
      <c r="A15" s="12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1"/>
      <c r="AH15" s="66"/>
      <c r="AI15" s="124"/>
      <c r="AJ15" s="125"/>
      <c r="AK15" s="1"/>
      <c r="AL15" s="1"/>
    </row>
    <row r="16" spans="1:38" s="3" customFormat="1" ht="12.75">
      <c r="A16" s="12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1"/>
      <c r="AH16" s="66"/>
      <c r="AI16" s="124"/>
      <c r="AJ16" s="125"/>
      <c r="AK16" s="1"/>
      <c r="AL16" s="1"/>
    </row>
    <row r="17" spans="1:38" ht="12.75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1"/>
      <c r="AH17" s="66"/>
      <c r="AI17" s="124"/>
      <c r="AJ17" s="125"/>
      <c r="AK17" s="1"/>
      <c r="AL17" s="1"/>
    </row>
    <row r="18" spans="1:38" ht="12.75">
      <c r="A18" s="12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1"/>
      <c r="AH18" s="66"/>
      <c r="AI18" s="124"/>
      <c r="AJ18" s="125"/>
      <c r="AK18" s="1"/>
      <c r="AL18" s="1"/>
    </row>
    <row r="19" spans="1:38" s="5" customFormat="1" ht="13.5" thickBot="1">
      <c r="A19" s="12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1"/>
      <c r="AH19" s="66"/>
      <c r="AI19" s="124"/>
      <c r="AJ19" s="125"/>
      <c r="AK19" s="1"/>
      <c r="AL19" s="1"/>
    </row>
    <row r="20" spans="1:38" s="3" customFormat="1" ht="13.5" customHeight="1">
      <c r="A20" s="12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1"/>
      <c r="AH20" s="66"/>
      <c r="AI20" s="124"/>
      <c r="AJ20" s="125"/>
      <c r="AK20" s="1"/>
      <c r="AL20" s="1"/>
    </row>
    <row r="21" spans="1:38" ht="13.5" customHeight="1">
      <c r="A21" s="12"/>
      <c r="B21" s="126"/>
      <c r="C21" s="12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1"/>
      <c r="AH21" s="66"/>
      <c r="AI21" s="124"/>
      <c r="AJ21" s="125"/>
      <c r="AK21" s="1"/>
      <c r="AL21" s="1"/>
    </row>
    <row r="22" spans="1:38" ht="13.5" customHeight="1">
      <c r="A22" s="12"/>
      <c r="B22" s="126"/>
      <c r="C22" s="12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1"/>
      <c r="AH22" s="66"/>
      <c r="AI22" s="124"/>
      <c r="AJ22" s="125"/>
      <c r="AK22" s="1"/>
      <c r="AL22" s="1"/>
    </row>
    <row r="23" spans="1:38" ht="13.5" customHeight="1">
      <c r="A23" s="12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1"/>
      <c r="AH23" s="66"/>
      <c r="AI23" s="124"/>
      <c r="AJ23" s="125"/>
      <c r="AK23" s="1"/>
      <c r="AL23" s="1"/>
    </row>
    <row r="24" spans="1:38" s="5" customFormat="1" ht="13.5" customHeight="1" thickBot="1">
      <c r="A24" s="12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1"/>
      <c r="AH24" s="66"/>
      <c r="AI24" s="124"/>
      <c r="AJ24" s="125"/>
      <c r="AK24" s="1"/>
      <c r="AL24" s="1"/>
    </row>
    <row r="25" spans="1:38" s="3" customFormat="1" ht="13.5" customHeight="1">
      <c r="A25" s="12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1"/>
      <c r="AH25" s="66"/>
      <c r="AI25" s="124"/>
      <c r="AJ25" s="125"/>
      <c r="AK25" s="1"/>
      <c r="AL25" s="1"/>
    </row>
    <row r="26" spans="1:38" ht="12.75">
      <c r="A26" s="12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1"/>
      <c r="AH26" s="66"/>
      <c r="AI26" s="124"/>
      <c r="AJ26" s="125"/>
      <c r="AK26" s="1"/>
      <c r="AL26" s="1"/>
    </row>
    <row r="27" spans="1:38" ht="12.75">
      <c r="A27" s="12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1"/>
      <c r="AH27" s="66"/>
      <c r="AI27" s="124"/>
      <c r="AJ27" s="125"/>
      <c r="AK27" s="1"/>
      <c r="AL27" s="1"/>
    </row>
    <row r="28" spans="1:38" s="2" customFormat="1" ht="12.75">
      <c r="A28" s="1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1"/>
      <c r="AH28" s="66"/>
      <c r="AI28" s="124"/>
      <c r="AJ28" s="125"/>
      <c r="AK28" s="1"/>
      <c r="AL28" s="1"/>
    </row>
    <row r="29" spans="1:38" s="5" customFormat="1" ht="13.5" thickBot="1">
      <c r="A29" s="12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1"/>
      <c r="AH29" s="66"/>
      <c r="AI29" s="124"/>
      <c r="AJ29" s="125"/>
      <c r="AK29" s="1"/>
      <c r="AL29" s="1"/>
    </row>
    <row r="30" spans="2:38" s="12" customFormat="1" ht="12.7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1"/>
      <c r="AH30" s="66"/>
      <c r="AI30" s="124"/>
      <c r="AJ30" s="125"/>
      <c r="AK30" s="1"/>
      <c r="AL30" s="1"/>
    </row>
    <row r="31" spans="1:36" ht="12.75">
      <c r="A31" s="190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1"/>
      <c r="AH31" s="66"/>
      <c r="AI31" s="124"/>
      <c r="AJ31" s="125"/>
    </row>
    <row r="32" spans="1:36" ht="12.75">
      <c r="A32" s="1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1"/>
      <c r="AH32" s="66"/>
      <c r="AI32" s="124"/>
      <c r="AJ32" s="125"/>
    </row>
    <row r="33" spans="1:38" s="2" customFormat="1" ht="12.75">
      <c r="A33" s="12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1"/>
      <c r="AH33" s="66"/>
      <c r="AI33" s="124"/>
      <c r="AJ33" s="125"/>
      <c r="AK33" s="1"/>
      <c r="AL33" s="1"/>
    </row>
    <row r="34" spans="1:38" s="2" customFormat="1" ht="12.75">
      <c r="A34" s="12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1"/>
      <c r="AH34" s="66"/>
      <c r="AI34" s="124"/>
      <c r="AJ34" s="125"/>
      <c r="AK34" s="1"/>
      <c r="AL34" s="1"/>
    </row>
    <row r="35" spans="1:38" ht="12.75">
      <c r="A35" s="12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1"/>
      <c r="AH35" s="66"/>
      <c r="AI35" s="124"/>
      <c r="AJ35" s="125"/>
      <c r="AK35" s="1"/>
      <c r="AL35" s="1"/>
    </row>
    <row r="36" spans="1:38" ht="12.75">
      <c r="A36" s="12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1"/>
      <c r="AH36" s="66"/>
      <c r="AI36" s="124"/>
      <c r="AJ36" s="125"/>
      <c r="AK36" s="1"/>
      <c r="AL36" s="1"/>
    </row>
    <row r="37" spans="1:38" ht="12.75">
      <c r="A37" s="12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1"/>
      <c r="AH37" s="66"/>
      <c r="AI37" s="124"/>
      <c r="AJ37" s="125"/>
      <c r="AK37" s="1"/>
      <c r="AL37" s="1"/>
    </row>
    <row r="38" spans="1:38" ht="12.75">
      <c r="A38" s="12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4"/>
      <c r="AJ38" s="125"/>
      <c r="AK38" s="1"/>
      <c r="AL38" s="1"/>
    </row>
    <row r="39" s="1" customFormat="1" ht="12.75"/>
    <row r="40" s="1" customFormat="1" ht="12.75" hidden="1"/>
    <row r="41" s="1" customFormat="1" ht="12.75"/>
    <row r="42" s="1" customFormat="1" ht="12.75"/>
    <row r="43" s="1" customFormat="1" ht="12.75"/>
    <row r="44" s="1" customFormat="1" ht="63" customHeight="1"/>
    <row r="45" spans="2:36" s="1" customFormat="1" ht="12.75">
      <c r="B45" s="6"/>
      <c r="C45" s="10"/>
      <c r="D45" s="7"/>
      <c r="E45" s="8"/>
      <c r="F45" s="9"/>
      <c r="G45" s="7"/>
      <c r="H45" s="8"/>
      <c r="I45" s="9"/>
      <c r="J45" s="7"/>
      <c r="K45" s="8"/>
      <c r="L45" s="10"/>
      <c r="M45" s="7"/>
      <c r="N45" s="11"/>
      <c r="O45" s="7"/>
      <c r="P45" s="8"/>
      <c r="Q45" s="9"/>
      <c r="R45" s="7"/>
      <c r="S45" s="8"/>
      <c r="T45" s="10"/>
      <c r="U45" s="7"/>
      <c r="V45" s="7"/>
      <c r="W45" s="7"/>
      <c r="X45" s="11"/>
      <c r="Y45" s="9"/>
      <c r="Z45" s="6"/>
      <c r="AA45" s="10"/>
      <c r="AB45" s="7"/>
      <c r="AC45" s="7"/>
      <c r="AD45" s="11"/>
      <c r="AE45" s="11"/>
      <c r="AF45" s="8"/>
      <c r="AG45" s="6"/>
      <c r="AH45" s="7"/>
      <c r="AI45" s="7"/>
      <c r="AJ45" s="7"/>
    </row>
    <row r="46" spans="2:36" s="1" customFormat="1" ht="12.75">
      <c r="B46" s="6"/>
      <c r="C46" s="10"/>
      <c r="D46" s="7"/>
      <c r="E46" s="8"/>
      <c r="F46" s="9"/>
      <c r="G46" s="7"/>
      <c r="H46" s="8"/>
      <c r="I46" s="9"/>
      <c r="J46" s="7"/>
      <c r="K46" s="8"/>
      <c r="L46" s="10"/>
      <c r="M46" s="7"/>
      <c r="N46" s="11"/>
      <c r="O46" s="7"/>
      <c r="P46" s="8"/>
      <c r="Q46" s="9"/>
      <c r="R46" s="7"/>
      <c r="S46" s="8"/>
      <c r="T46" s="10"/>
      <c r="U46" s="7"/>
      <c r="V46" s="7"/>
      <c r="W46" s="7"/>
      <c r="X46" s="11"/>
      <c r="Y46" s="9"/>
      <c r="Z46" s="6"/>
      <c r="AA46" s="10"/>
      <c r="AB46" s="7"/>
      <c r="AC46" s="7"/>
      <c r="AD46" s="11"/>
      <c r="AE46" s="11"/>
      <c r="AF46" s="8"/>
      <c r="AG46" s="6"/>
      <c r="AH46" s="7"/>
      <c r="AI46" s="7"/>
      <c r="AJ46" s="7"/>
    </row>
    <row r="47" spans="2:36" s="1" customFormat="1" ht="12.75">
      <c r="B47" s="6"/>
      <c r="C47" s="10"/>
      <c r="D47" s="7"/>
      <c r="E47" s="8"/>
      <c r="F47" s="9"/>
      <c r="G47" s="7"/>
      <c r="H47" s="8"/>
      <c r="I47" s="9"/>
      <c r="J47" s="7"/>
      <c r="K47" s="8"/>
      <c r="L47" s="10"/>
      <c r="M47" s="7"/>
      <c r="N47" s="11"/>
      <c r="O47" s="7"/>
      <c r="P47" s="8"/>
      <c r="Q47" s="9"/>
      <c r="R47" s="7"/>
      <c r="S47" s="8"/>
      <c r="T47" s="10"/>
      <c r="U47" s="7"/>
      <c r="V47" s="7"/>
      <c r="W47" s="7"/>
      <c r="X47" s="11"/>
      <c r="Y47" s="9"/>
      <c r="Z47" s="6"/>
      <c r="AA47" s="10"/>
      <c r="AB47" s="7"/>
      <c r="AC47" s="7"/>
      <c r="AD47" s="11"/>
      <c r="AE47" s="11"/>
      <c r="AF47" s="8"/>
      <c r="AG47" s="6"/>
      <c r="AH47" s="7"/>
      <c r="AI47" s="7"/>
      <c r="AJ47" s="7"/>
    </row>
    <row r="48" spans="2:36" s="1" customFormat="1" ht="12.75">
      <c r="B48" s="6"/>
      <c r="C48" s="10"/>
      <c r="D48" s="7"/>
      <c r="E48" s="8"/>
      <c r="F48" s="9"/>
      <c r="G48" s="7"/>
      <c r="H48" s="8"/>
      <c r="I48" s="9"/>
      <c r="J48" s="7"/>
      <c r="K48" s="8"/>
      <c r="L48" s="10"/>
      <c r="M48" s="7"/>
      <c r="N48" s="11"/>
      <c r="O48" s="7"/>
      <c r="P48" s="8"/>
      <c r="Q48" s="9"/>
      <c r="R48" s="7"/>
      <c r="S48" s="8"/>
      <c r="T48" s="10"/>
      <c r="U48" s="7"/>
      <c r="V48" s="7"/>
      <c r="W48" s="7"/>
      <c r="X48" s="11"/>
      <c r="Y48" s="9"/>
      <c r="Z48" s="6"/>
      <c r="AA48" s="10"/>
      <c r="AB48" s="7"/>
      <c r="AC48" s="7"/>
      <c r="AD48" s="11"/>
      <c r="AE48" s="11"/>
      <c r="AF48" s="8"/>
      <c r="AG48" s="6"/>
      <c r="AH48" s="7"/>
      <c r="AI48" s="7"/>
      <c r="AJ48" s="7"/>
    </row>
    <row r="49" spans="2:36" s="1" customFormat="1" ht="12.75">
      <c r="B49" s="6"/>
      <c r="C49" s="10"/>
      <c r="D49" s="7"/>
      <c r="E49" s="8"/>
      <c r="F49" s="9"/>
      <c r="G49" s="7"/>
      <c r="H49" s="8"/>
      <c r="I49" s="9"/>
      <c r="J49" s="7"/>
      <c r="K49" s="8"/>
      <c r="L49" s="10"/>
      <c r="M49" s="7"/>
      <c r="N49" s="11"/>
      <c r="O49" s="7"/>
      <c r="P49" s="8"/>
      <c r="Q49" s="9"/>
      <c r="R49" s="7"/>
      <c r="S49" s="8"/>
      <c r="T49" s="10"/>
      <c r="U49" s="7"/>
      <c r="V49" s="7"/>
      <c r="W49" s="7"/>
      <c r="X49" s="11"/>
      <c r="Y49" s="9"/>
      <c r="Z49" s="6"/>
      <c r="AA49" s="10"/>
      <c r="AB49" s="7"/>
      <c r="AC49" s="7"/>
      <c r="AD49" s="11"/>
      <c r="AE49" s="11"/>
      <c r="AF49" s="8"/>
      <c r="AG49" s="6"/>
      <c r="AH49" s="7"/>
      <c r="AI49" s="7"/>
      <c r="AJ49" s="7"/>
    </row>
    <row r="50" spans="2:36" s="1" customFormat="1" ht="12.75">
      <c r="B50" s="6"/>
      <c r="C50" s="10"/>
      <c r="D50" s="7"/>
      <c r="E50" s="8"/>
      <c r="F50" s="9"/>
      <c r="G50" s="7"/>
      <c r="H50" s="8"/>
      <c r="I50" s="9"/>
      <c r="J50" s="7"/>
      <c r="K50" s="8"/>
      <c r="L50" s="10"/>
      <c r="M50" s="7"/>
      <c r="N50" s="11"/>
      <c r="O50" s="7"/>
      <c r="P50" s="8"/>
      <c r="Q50" s="9"/>
      <c r="R50" s="7"/>
      <c r="S50" s="8"/>
      <c r="T50" s="10"/>
      <c r="U50" s="7"/>
      <c r="V50" s="7"/>
      <c r="W50" s="7"/>
      <c r="X50" s="11"/>
      <c r="Y50" s="9"/>
      <c r="Z50" s="6"/>
      <c r="AA50" s="10"/>
      <c r="AB50" s="7"/>
      <c r="AC50" s="7"/>
      <c r="AD50" s="11"/>
      <c r="AE50" s="11"/>
      <c r="AF50" s="8"/>
      <c r="AG50" s="6"/>
      <c r="AH50" s="7"/>
      <c r="AI50" s="7"/>
      <c r="AJ50" s="7"/>
    </row>
    <row r="51" spans="2:36" s="1" customFormat="1" ht="12.75">
      <c r="B51" s="6"/>
      <c r="C51" s="10"/>
      <c r="D51" s="7"/>
      <c r="E51" s="8"/>
      <c r="F51" s="9"/>
      <c r="G51" s="7"/>
      <c r="H51" s="8"/>
      <c r="I51" s="9"/>
      <c r="J51" s="7"/>
      <c r="K51" s="8"/>
      <c r="L51" s="10"/>
      <c r="M51" s="7"/>
      <c r="N51" s="11"/>
      <c r="O51" s="7"/>
      <c r="P51" s="8"/>
      <c r="Q51" s="9"/>
      <c r="R51" s="7"/>
      <c r="S51" s="8"/>
      <c r="T51" s="10"/>
      <c r="U51" s="7"/>
      <c r="V51" s="7"/>
      <c r="W51" s="7"/>
      <c r="X51" s="11"/>
      <c r="Y51" s="9"/>
      <c r="Z51" s="6"/>
      <c r="AA51" s="10"/>
      <c r="AB51" s="7"/>
      <c r="AC51" s="7"/>
      <c r="AD51" s="11"/>
      <c r="AE51" s="11"/>
      <c r="AF51" s="8"/>
      <c r="AG51" s="6"/>
      <c r="AH51" s="7"/>
      <c r="AI51" s="7"/>
      <c r="AJ51" s="7"/>
    </row>
  </sheetData>
  <sheetProtection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K50"/>
  <sheetViews>
    <sheetView showGridLines="0" zoomScale="88" zoomScaleNormal="88" workbookViewId="0" topLeftCell="A2">
      <selection activeCell="N20" sqref="N20"/>
    </sheetView>
  </sheetViews>
  <sheetFormatPr defaultColWidth="9.140625" defaultRowHeight="12.75"/>
  <cols>
    <col min="1" max="1" width="2.7109375" style="128" customWidth="1"/>
    <col min="2" max="2" width="3.28125" style="6" customWidth="1"/>
    <col min="3" max="3" width="14.28125" style="7" customWidth="1"/>
    <col min="4" max="4" width="7.28125" style="8" customWidth="1"/>
    <col min="5" max="5" width="3.00390625" style="9" hidden="1" customWidth="1"/>
    <col min="6" max="6" width="5.57421875" style="7" customWidth="1"/>
    <col min="7" max="7" width="6.140625" style="8" customWidth="1"/>
    <col min="8" max="8" width="3.00390625" style="9" hidden="1" customWidth="1"/>
    <col min="9" max="9" width="5.57421875" style="7" customWidth="1"/>
    <col min="10" max="10" width="6.140625" style="8" customWidth="1"/>
    <col min="11" max="11" width="4.57421875" style="10" hidden="1" customWidth="1"/>
    <col min="12" max="12" width="4.57421875" style="7" hidden="1" customWidth="1"/>
    <col min="13" max="13" width="3.00390625" style="11" hidden="1" customWidth="1"/>
    <col min="14" max="14" width="5.57421875" style="7" customWidth="1"/>
    <col min="15" max="15" width="6.140625" style="8" customWidth="1"/>
    <col min="16" max="16" width="3.00390625" style="9" hidden="1" customWidth="1"/>
    <col min="17" max="17" width="5.57421875" style="7" customWidth="1"/>
    <col min="18" max="18" width="6.14062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7.8515625" style="6" customWidth="1"/>
    <col min="26" max="26" width="7.7109375" style="10" customWidth="1"/>
    <col min="27" max="28" width="7.421875" style="7" customWidth="1"/>
    <col min="29" max="30" width="7.421875" style="11" customWidth="1"/>
    <col min="31" max="31" width="3.8515625" style="8" customWidth="1"/>
    <col min="32" max="32" width="6.421875" style="6" customWidth="1"/>
    <col min="33" max="33" width="7.7109375" style="7" customWidth="1"/>
    <col min="34" max="34" width="8.140625" style="7" customWidth="1"/>
    <col min="35" max="35" width="8.421875" style="7" customWidth="1"/>
    <col min="36" max="36" width="9.140625" style="4" customWidth="1"/>
    <col min="37" max="37" width="10.7109375" style="4" customWidth="1"/>
    <col min="38" max="16384" width="8.8515625" style="4" customWidth="1"/>
  </cols>
  <sheetData>
    <row r="1" spans="1:37" s="2" customFormat="1" ht="42.75" customHeight="1" hidden="1" thickBot="1">
      <c r="A1" s="127"/>
      <c r="B1" s="13"/>
      <c r="C1" s="14"/>
      <c r="D1" s="15"/>
      <c r="E1" s="16"/>
      <c r="F1" s="14"/>
      <c r="G1" s="15"/>
      <c r="H1" s="16"/>
      <c r="I1" s="14"/>
      <c r="J1" s="15"/>
      <c r="K1" s="17"/>
      <c r="L1" s="18"/>
      <c r="M1" s="19"/>
      <c r="N1" s="14"/>
      <c r="O1" s="15"/>
      <c r="P1" s="16"/>
      <c r="Q1" s="14"/>
      <c r="R1" s="15"/>
      <c r="S1" s="17"/>
      <c r="T1" s="18"/>
      <c r="U1" s="18"/>
      <c r="V1" s="18"/>
      <c r="W1" s="19"/>
      <c r="X1" s="20"/>
      <c r="Y1" s="13"/>
      <c r="Z1" s="21"/>
      <c r="AA1" s="14"/>
      <c r="AB1" s="14"/>
      <c r="AC1" s="22"/>
      <c r="AD1" s="22"/>
      <c r="AE1" s="15"/>
      <c r="AF1" s="13"/>
      <c r="AG1" s="14"/>
      <c r="AH1" s="14"/>
      <c r="AI1" s="22"/>
      <c r="AJ1" s="12"/>
      <c r="AK1" s="12"/>
    </row>
    <row r="2" spans="1:37" s="2" customFormat="1" ht="10.5" customHeight="1" thickBot="1">
      <c r="A2" s="1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12"/>
      <c r="AK2" s="12"/>
    </row>
    <row r="3" spans="1:37" s="2" customFormat="1" ht="13.5" thickTop="1">
      <c r="A3" s="12"/>
      <c r="B3" s="129"/>
      <c r="C3" s="130"/>
      <c r="D3" s="130"/>
      <c r="E3" s="130"/>
      <c r="F3" s="131"/>
      <c r="G3" s="131"/>
      <c r="H3" s="130"/>
      <c r="I3" s="132"/>
      <c r="J3" s="132"/>
      <c r="K3" s="130"/>
      <c r="L3" s="130"/>
      <c r="M3" s="130"/>
      <c r="N3" s="133"/>
      <c r="O3" s="133"/>
      <c r="P3" s="130"/>
      <c r="Q3" s="134"/>
      <c r="R3" s="134"/>
      <c r="S3" s="130"/>
      <c r="T3" s="130"/>
      <c r="U3" s="130"/>
      <c r="V3" s="130"/>
      <c r="W3" s="130"/>
      <c r="X3" s="130"/>
      <c r="Y3" s="185" t="s">
        <v>18</v>
      </c>
      <c r="Z3" s="185" t="s">
        <v>18</v>
      </c>
      <c r="AA3" s="186" t="s">
        <v>15</v>
      </c>
      <c r="AB3" s="186" t="s">
        <v>15</v>
      </c>
      <c r="AC3" s="186" t="s">
        <v>15</v>
      </c>
      <c r="AD3" s="186" t="s">
        <v>15</v>
      </c>
      <c r="AE3" s="187" t="s">
        <v>24</v>
      </c>
      <c r="AF3" s="187" t="s">
        <v>15</v>
      </c>
      <c r="AG3" s="186" t="s">
        <v>18</v>
      </c>
      <c r="AH3" s="186" t="s">
        <v>15</v>
      </c>
      <c r="AI3" s="188" t="s">
        <v>18</v>
      </c>
      <c r="AJ3" s="12"/>
      <c r="AK3" s="12"/>
    </row>
    <row r="4" spans="1:37" s="2" customFormat="1" ht="27.75" customHeight="1">
      <c r="A4" s="12"/>
      <c r="B4" s="135" t="s">
        <v>0</v>
      </c>
      <c r="C4" s="136" t="s">
        <v>25</v>
      </c>
      <c r="D4" s="136" t="s">
        <v>26</v>
      </c>
      <c r="E4" s="136">
        <v>1</v>
      </c>
      <c r="F4" s="137" t="s">
        <v>23</v>
      </c>
      <c r="G4" s="138" t="s">
        <v>10</v>
      </c>
      <c r="H4" s="139">
        <v>2</v>
      </c>
      <c r="I4" s="140" t="s">
        <v>23</v>
      </c>
      <c r="J4" s="141" t="s">
        <v>10</v>
      </c>
      <c r="K4" s="139" t="s">
        <v>1</v>
      </c>
      <c r="L4" s="139" t="s">
        <v>2</v>
      </c>
      <c r="M4" s="139">
        <v>3</v>
      </c>
      <c r="N4" s="142" t="s">
        <v>23</v>
      </c>
      <c r="O4" s="143" t="s">
        <v>10</v>
      </c>
      <c r="P4" s="139">
        <v>4</v>
      </c>
      <c r="Q4" s="144" t="s">
        <v>23</v>
      </c>
      <c r="R4" s="145" t="s">
        <v>10</v>
      </c>
      <c r="S4" s="146" t="s">
        <v>3</v>
      </c>
      <c r="T4" s="146" t="s">
        <v>4</v>
      </c>
      <c r="U4" s="146" t="s">
        <v>5</v>
      </c>
      <c r="V4" s="146" t="s">
        <v>6</v>
      </c>
      <c r="W4" s="146" t="s">
        <v>7</v>
      </c>
      <c r="X4" s="146"/>
      <c r="Y4" s="147" t="s">
        <v>17</v>
      </c>
      <c r="Z4" s="147" t="s">
        <v>16</v>
      </c>
      <c r="AA4" s="147" t="s">
        <v>9</v>
      </c>
      <c r="AB4" s="147" t="s">
        <v>12</v>
      </c>
      <c r="AC4" s="147" t="s">
        <v>13</v>
      </c>
      <c r="AD4" s="147" t="s">
        <v>14</v>
      </c>
      <c r="AE4" s="147" t="s">
        <v>11</v>
      </c>
      <c r="AF4" s="147" t="s">
        <v>19</v>
      </c>
      <c r="AG4" s="147" t="s">
        <v>20</v>
      </c>
      <c r="AH4" s="148" t="s">
        <v>21</v>
      </c>
      <c r="AI4" s="149" t="s">
        <v>22</v>
      </c>
      <c r="AJ4" s="1"/>
      <c r="AK4" s="1"/>
    </row>
    <row r="5" spans="1:37" ht="12.75">
      <c r="A5" s="12"/>
      <c r="B5" s="150">
        <v>1</v>
      </c>
      <c r="C5" s="151" t="s">
        <v>63</v>
      </c>
      <c r="D5" s="151" t="s">
        <v>47</v>
      </c>
      <c r="E5" s="152"/>
      <c r="F5" s="153">
        <v>30.1</v>
      </c>
      <c r="G5" s="154">
        <v>5.67</v>
      </c>
      <c r="H5" s="155">
        <v>27</v>
      </c>
      <c r="I5" s="156">
        <v>27.8</v>
      </c>
      <c r="J5" s="157">
        <v>5.89</v>
      </c>
      <c r="K5" s="155">
        <f>MIN(F5,I5)</f>
        <v>27.8</v>
      </c>
      <c r="L5" s="155">
        <f>MIN(G5,J5)</f>
        <v>5.67</v>
      </c>
      <c r="M5" s="155">
        <v>24</v>
      </c>
      <c r="N5" s="158">
        <v>27.1</v>
      </c>
      <c r="O5" s="159">
        <v>6.02</v>
      </c>
      <c r="P5" s="155">
        <v>29</v>
      </c>
      <c r="Q5" s="156">
        <v>28.7</v>
      </c>
      <c r="R5" s="157">
        <v>5.96</v>
      </c>
      <c r="S5" s="160">
        <f>MIN(N5,Q5)</f>
        <v>27.1</v>
      </c>
      <c r="T5" s="160">
        <f>MIN(K5,S5)</f>
        <v>27.1</v>
      </c>
      <c r="U5" s="160">
        <f>MIN(O5,R5)</f>
        <v>5.96</v>
      </c>
      <c r="V5" s="160">
        <f>MAX(F5,I5)</f>
        <v>30.1</v>
      </c>
      <c r="W5" s="160">
        <f>MAX(N5,Q5)</f>
        <v>28.7</v>
      </c>
      <c r="X5" s="160"/>
      <c r="Y5" s="161">
        <f>MIN(L5,U5)</f>
        <v>5.67</v>
      </c>
      <c r="Z5" s="160">
        <f>AVERAGE(G5,J5,O5,R5)</f>
        <v>5.885</v>
      </c>
      <c r="AA5" s="162">
        <f>MAX(V5,W5)</f>
        <v>30.1</v>
      </c>
      <c r="AB5" s="161">
        <f>SUM(F5+I5+N5+Q5)-T5</f>
        <v>86.6</v>
      </c>
      <c r="AC5" s="161">
        <f>SUM(F5,I5,N5,Q5)</f>
        <v>113.7</v>
      </c>
      <c r="AD5" s="160">
        <f>AVERAGE(,F5,I5,N5,Q5)</f>
        <v>22.740000000000002</v>
      </c>
      <c r="AE5" s="160">
        <v>1</v>
      </c>
      <c r="AF5" s="163">
        <v>28.2</v>
      </c>
      <c r="AG5" s="152">
        <v>5.53</v>
      </c>
      <c r="AH5" s="161">
        <f>MAX(AA5,AF5)</f>
        <v>30.1</v>
      </c>
      <c r="AI5" s="164">
        <f>MIN(Y5,AG5)</f>
        <v>5.53</v>
      </c>
      <c r="AJ5" s="1"/>
      <c r="AK5" s="1"/>
    </row>
    <row r="6" spans="1:37" ht="12.75">
      <c r="A6" s="12"/>
      <c r="B6" s="165">
        <v>2</v>
      </c>
      <c r="C6" s="151" t="s">
        <v>64</v>
      </c>
      <c r="D6" s="151" t="s">
        <v>47</v>
      </c>
      <c r="E6" s="152"/>
      <c r="F6" s="166">
        <v>26.1</v>
      </c>
      <c r="G6" s="166">
        <v>5.88</v>
      </c>
      <c r="H6" s="155">
        <v>27</v>
      </c>
      <c r="I6" s="167">
        <v>24.7</v>
      </c>
      <c r="J6" s="167">
        <v>6.17</v>
      </c>
      <c r="K6" s="155">
        <f>MIN(F6,I6)</f>
        <v>24.7</v>
      </c>
      <c r="L6" s="155">
        <f>MIN(G6,J6)</f>
        <v>5.88</v>
      </c>
      <c r="M6" s="155">
        <v>24</v>
      </c>
      <c r="N6" s="168">
        <v>28.1</v>
      </c>
      <c r="O6" s="169">
        <v>6.1</v>
      </c>
      <c r="P6" s="155">
        <v>29</v>
      </c>
      <c r="Q6" s="167">
        <v>26.3</v>
      </c>
      <c r="R6" s="167">
        <v>6.57</v>
      </c>
      <c r="S6" s="160">
        <f>MIN(N6,Q6)</f>
        <v>26.3</v>
      </c>
      <c r="T6" s="160">
        <f>MIN(K6,S6)</f>
        <v>24.7</v>
      </c>
      <c r="U6" s="160">
        <f>MIN(O6,R6)</f>
        <v>6.1</v>
      </c>
      <c r="V6" s="160">
        <f>MAX(F6,I6)</f>
        <v>26.1</v>
      </c>
      <c r="W6" s="160">
        <f>MAX(N6,Q6)</f>
        <v>28.1</v>
      </c>
      <c r="X6" s="160"/>
      <c r="Y6" s="160">
        <f>MIN(L6,U6)</f>
        <v>5.88</v>
      </c>
      <c r="Z6" s="160">
        <f>AVERAGE(G6,J6,O6,R6)</f>
        <v>6.18</v>
      </c>
      <c r="AA6" s="170">
        <f>MAX(V6,W6)</f>
        <v>28.1</v>
      </c>
      <c r="AB6" s="160">
        <f>SUM(F6+I6+N6+Q6)-T6</f>
        <v>80.5</v>
      </c>
      <c r="AC6" s="160">
        <f>SUM(F6,I6,N6,Q6)</f>
        <v>105.2</v>
      </c>
      <c r="AD6" s="160">
        <f>AVERAGE(,F6,I6,N6,Q6)</f>
        <v>21.04</v>
      </c>
      <c r="AE6" s="160">
        <v>2</v>
      </c>
      <c r="AF6" s="163">
        <v>26.7</v>
      </c>
      <c r="AG6" s="152">
        <v>6.12</v>
      </c>
      <c r="AH6" s="171">
        <f>MAX(AA6,AF6)</f>
        <v>28.1</v>
      </c>
      <c r="AI6" s="172">
        <f>MIN(Y6,AG6)</f>
        <v>5.88</v>
      </c>
      <c r="AJ6" s="1"/>
      <c r="AK6" s="1"/>
    </row>
    <row r="7" spans="1:37" s="5" customFormat="1" ht="13.5" thickBot="1">
      <c r="A7" s="12"/>
      <c r="B7" s="173">
        <v>3</v>
      </c>
      <c r="C7" s="174" t="s">
        <v>65</v>
      </c>
      <c r="D7" s="174" t="s">
        <v>47</v>
      </c>
      <c r="E7" s="174">
        <v>18</v>
      </c>
      <c r="F7" s="175">
        <v>20.9</v>
      </c>
      <c r="G7" s="176"/>
      <c r="H7" s="176">
        <v>27</v>
      </c>
      <c r="I7" s="177">
        <v>20.8</v>
      </c>
      <c r="J7" s="176"/>
      <c r="K7" s="176">
        <f>MIN(F7,I7)</f>
        <v>20.8</v>
      </c>
      <c r="L7" s="176">
        <f>MIN(G7,J7)</f>
        <v>0</v>
      </c>
      <c r="M7" s="176">
        <v>24</v>
      </c>
      <c r="N7" s="178">
        <v>17.7</v>
      </c>
      <c r="O7" s="178">
        <v>6.31</v>
      </c>
      <c r="P7" s="176">
        <v>29</v>
      </c>
      <c r="Q7" s="179">
        <v>21</v>
      </c>
      <c r="R7" s="179">
        <v>6.41</v>
      </c>
      <c r="S7" s="180">
        <f>MIN(N7,Q7)</f>
        <v>17.7</v>
      </c>
      <c r="T7" s="180">
        <f>MIN(K7,S7)</f>
        <v>17.7</v>
      </c>
      <c r="U7" s="180">
        <f>MIN(O7,R7)</f>
        <v>6.31</v>
      </c>
      <c r="V7" s="180">
        <f>MAX(F7,I7)</f>
        <v>20.9</v>
      </c>
      <c r="W7" s="180">
        <f>MAX(N7,Q7)</f>
        <v>21</v>
      </c>
      <c r="X7" s="180"/>
      <c r="Y7" s="180">
        <v>6.31</v>
      </c>
      <c r="Z7" s="180">
        <f>AVERAGE(G7,J7,O7,R7)</f>
        <v>6.359999999999999</v>
      </c>
      <c r="AA7" s="181">
        <f>MAX(V7,W7)</f>
        <v>21</v>
      </c>
      <c r="AB7" s="180">
        <f>SUM(F7+I7+N7+Q7)-T7</f>
        <v>62.7</v>
      </c>
      <c r="AC7" s="180">
        <f>SUM(F7,I7,N7,Q7)</f>
        <v>80.4</v>
      </c>
      <c r="AD7" s="180">
        <f>AVERAGE(,F7,I7,N7,Q7)</f>
        <v>16.080000000000002</v>
      </c>
      <c r="AE7" s="180">
        <v>3</v>
      </c>
      <c r="AF7" s="182">
        <v>19.9</v>
      </c>
      <c r="AG7" s="174">
        <v>6.39</v>
      </c>
      <c r="AH7" s="183">
        <f>MAX(AA7,AF7)</f>
        <v>21</v>
      </c>
      <c r="AI7" s="184">
        <f>MIN(Y7,AG7)</f>
        <v>6.31</v>
      </c>
      <c r="AJ7" s="1"/>
      <c r="AK7" s="1"/>
    </row>
    <row r="8" spans="1:37" s="3" customFormat="1" ht="13.5" thickTop="1">
      <c r="A8" s="12"/>
      <c r="B8" s="126"/>
      <c r="C8" s="126"/>
      <c r="D8" s="126"/>
      <c r="E8" s="66">
        <v>15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1"/>
      <c r="AG8" s="66"/>
      <c r="AH8" s="124"/>
      <c r="AI8" s="125"/>
      <c r="AJ8" s="1"/>
      <c r="AK8" s="1"/>
    </row>
    <row r="9" spans="1:37" ht="12.75">
      <c r="A9" s="12"/>
      <c r="B9" s="126"/>
      <c r="C9" s="126"/>
      <c r="D9" s="126"/>
      <c r="E9" s="66">
        <v>17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1"/>
      <c r="AG9" s="66"/>
      <c r="AH9" s="124"/>
      <c r="AI9" s="125"/>
      <c r="AJ9" s="1"/>
      <c r="AK9" s="1"/>
    </row>
    <row r="10" spans="1:37" ht="12.75">
      <c r="A10" s="12"/>
      <c r="B10" s="126"/>
      <c r="C10" s="126"/>
      <c r="D10" s="126"/>
      <c r="E10" s="66">
        <v>14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1"/>
      <c r="AG10" s="66"/>
      <c r="AH10" s="124"/>
      <c r="AI10" s="125"/>
      <c r="AJ10" s="1"/>
      <c r="AK10" s="1"/>
    </row>
    <row r="11" spans="1:37" s="5" customFormat="1" ht="13.5" thickBot="1">
      <c r="A11" s="12"/>
      <c r="B11" s="126"/>
      <c r="C11" s="126"/>
      <c r="D11" s="126"/>
      <c r="E11" s="66">
        <v>10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1"/>
      <c r="AG11" s="66"/>
      <c r="AH11" s="124"/>
      <c r="AI11" s="125"/>
      <c r="AJ11" s="1"/>
      <c r="AK11" s="1"/>
    </row>
    <row r="12" spans="1:37" s="3" customFormat="1" ht="12.75">
      <c r="A12" s="12"/>
      <c r="B12" s="66"/>
      <c r="C12" s="66"/>
      <c r="D12" s="66"/>
      <c r="E12" s="66">
        <v>8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1"/>
      <c r="AG12" s="66"/>
      <c r="AH12" s="124"/>
      <c r="AI12" s="125"/>
      <c r="AJ12" s="1"/>
      <c r="AK12" s="1"/>
    </row>
    <row r="13" spans="1:37" ht="12.75">
      <c r="A13" s="12"/>
      <c r="B13" s="66"/>
      <c r="C13" s="66"/>
      <c r="D13" s="66"/>
      <c r="E13" s="66">
        <v>16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1"/>
      <c r="AG13" s="66"/>
      <c r="AH13" s="124"/>
      <c r="AI13" s="125"/>
      <c r="AJ13" s="1"/>
      <c r="AK13" s="1"/>
    </row>
    <row r="14" spans="1:37" ht="12.75">
      <c r="A14" s="12"/>
      <c r="B14" s="66"/>
      <c r="C14" s="66"/>
      <c r="D14" s="66"/>
      <c r="E14" s="66">
        <v>13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1"/>
      <c r="AG14" s="66"/>
      <c r="AH14" s="124"/>
      <c r="AI14" s="125"/>
      <c r="AJ14" s="1"/>
      <c r="AK14" s="1"/>
    </row>
    <row r="15" spans="1:37" s="5" customFormat="1" ht="13.5" thickBot="1">
      <c r="A15" s="12"/>
      <c r="B15" s="66"/>
      <c r="C15" s="66"/>
      <c r="D15" s="66"/>
      <c r="E15" s="66">
        <v>12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1"/>
      <c r="AG15" s="66"/>
      <c r="AH15" s="124"/>
      <c r="AI15" s="125"/>
      <c r="AJ15" s="1"/>
      <c r="AK15" s="1"/>
    </row>
    <row r="16" spans="1:37" s="3" customFormat="1" ht="12.75">
      <c r="A16" s="12"/>
      <c r="B16" s="66"/>
      <c r="C16" s="66"/>
      <c r="D16" s="66"/>
      <c r="E16" s="66">
        <v>9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1"/>
      <c r="AG16" s="66"/>
      <c r="AH16" s="124"/>
      <c r="AI16" s="125"/>
      <c r="AJ16" s="1"/>
      <c r="AK16" s="1"/>
    </row>
    <row r="17" spans="1:37" ht="12.75">
      <c r="A17" s="12"/>
      <c r="B17" s="66"/>
      <c r="C17" s="66"/>
      <c r="D17" s="66"/>
      <c r="E17" s="66">
        <v>11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1"/>
      <c r="AG17" s="66"/>
      <c r="AH17" s="124"/>
      <c r="AI17" s="125"/>
      <c r="AJ17" s="1"/>
      <c r="AK17" s="1"/>
    </row>
    <row r="18" spans="1:37" ht="12.75">
      <c r="A18" s="12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1"/>
      <c r="AG18" s="66"/>
      <c r="AH18" s="124"/>
      <c r="AI18" s="125"/>
      <c r="AJ18" s="1"/>
      <c r="AK18" s="1"/>
    </row>
    <row r="19" spans="1:37" s="5" customFormat="1" ht="13.5" thickBot="1">
      <c r="A19" s="12"/>
      <c r="B19" s="66"/>
      <c r="C19" s="66"/>
      <c r="D19" s="66"/>
      <c r="E19" s="66">
        <v>6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1"/>
      <c r="AG19" s="66"/>
      <c r="AH19" s="124"/>
      <c r="AI19" s="125"/>
      <c r="AJ19" s="1"/>
      <c r="AK19" s="1"/>
    </row>
    <row r="20" spans="1:37" s="3" customFormat="1" ht="13.5" customHeight="1">
      <c r="A20" s="12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1"/>
      <c r="AG20" s="66"/>
      <c r="AH20" s="124"/>
      <c r="AI20" s="125"/>
      <c r="AJ20" s="1"/>
      <c r="AK20" s="1"/>
    </row>
    <row r="21" spans="1:37" ht="13.5" customHeight="1">
      <c r="A21" s="12"/>
      <c r="B21" s="126"/>
      <c r="C21" s="66"/>
      <c r="D21" s="66"/>
      <c r="E21" s="66">
        <v>7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1"/>
      <c r="AG21" s="66"/>
      <c r="AH21" s="124"/>
      <c r="AI21" s="125"/>
      <c r="AJ21" s="1"/>
      <c r="AK21" s="1"/>
    </row>
    <row r="22" spans="1:37" ht="13.5" customHeight="1">
      <c r="A22" s="12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1"/>
      <c r="AG22" s="66"/>
      <c r="AH22" s="124"/>
      <c r="AI22" s="125"/>
      <c r="AJ22" s="1"/>
      <c r="AK22" s="1"/>
    </row>
    <row r="23" spans="1:37" s="5" customFormat="1" ht="13.5" customHeight="1" thickBot="1">
      <c r="A23" s="12"/>
      <c r="B23" s="66"/>
      <c r="C23" s="66"/>
      <c r="D23" s="66"/>
      <c r="E23" s="66">
        <v>18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1"/>
      <c r="AG23" s="66"/>
      <c r="AH23" s="124"/>
      <c r="AI23" s="125"/>
      <c r="AJ23" s="1"/>
      <c r="AK23" s="1"/>
    </row>
    <row r="24" spans="1:37" s="3" customFormat="1" ht="13.5" customHeight="1">
      <c r="A24" s="12"/>
      <c r="B24" s="66" t="s">
        <v>8</v>
      </c>
      <c r="C24" s="66"/>
      <c r="D24" s="66"/>
      <c r="E24" s="66">
        <v>17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1"/>
      <c r="AG24" s="66"/>
      <c r="AH24" s="124"/>
      <c r="AI24" s="125"/>
      <c r="AJ24" s="1"/>
      <c r="AK24" s="1"/>
    </row>
    <row r="25" spans="1:37" ht="12.75">
      <c r="A25" s="12"/>
      <c r="B25" s="66"/>
      <c r="C25" s="66"/>
      <c r="D25" s="66"/>
      <c r="E25" s="66">
        <v>16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1"/>
      <c r="AG25" s="66"/>
      <c r="AH25" s="124"/>
      <c r="AI25" s="125"/>
      <c r="AJ25" s="1"/>
      <c r="AK25" s="1"/>
    </row>
    <row r="26" spans="1:37" ht="12.75">
      <c r="A26" s="12"/>
      <c r="B26" s="66"/>
      <c r="C26" s="66"/>
      <c r="D26" s="66"/>
      <c r="E26" s="66">
        <v>15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1"/>
      <c r="AG26" s="66"/>
      <c r="AH26" s="124"/>
      <c r="AI26" s="125"/>
      <c r="AJ26" s="1"/>
      <c r="AK26" s="1"/>
    </row>
    <row r="27" spans="1:37" s="2" customFormat="1" ht="12.75">
      <c r="A27" s="12"/>
      <c r="B27" s="66"/>
      <c r="C27" s="66"/>
      <c r="D27" s="66"/>
      <c r="E27" s="66">
        <v>14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1"/>
      <c r="AG27" s="66"/>
      <c r="AH27" s="124"/>
      <c r="AI27" s="125"/>
      <c r="AJ27" s="1"/>
      <c r="AK27" s="1"/>
    </row>
    <row r="28" spans="1:37" s="5" customFormat="1" ht="13.5" thickBot="1">
      <c r="A28" s="12"/>
      <c r="B28" s="66"/>
      <c r="C28" s="66"/>
      <c r="D28" s="66"/>
      <c r="E28" s="66">
        <v>13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1"/>
      <c r="AG28" s="66"/>
      <c r="AH28" s="124"/>
      <c r="AI28" s="125"/>
      <c r="AJ28" s="1"/>
      <c r="AK28" s="1"/>
    </row>
    <row r="29" spans="2:37" s="12" customFormat="1" ht="12.75">
      <c r="B29" s="66"/>
      <c r="C29" s="66"/>
      <c r="D29" s="66"/>
      <c r="E29" s="66">
        <v>12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1"/>
      <c r="AG29" s="66"/>
      <c r="AH29" s="124"/>
      <c r="AI29" s="125"/>
      <c r="AJ29" s="1"/>
      <c r="AK29" s="1"/>
    </row>
    <row r="30" spans="2:35" ht="12.75">
      <c r="B30" s="66"/>
      <c r="C30" s="66"/>
      <c r="D30" s="66"/>
      <c r="E30" s="66">
        <v>11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1"/>
      <c r="AG30" s="66"/>
      <c r="AH30" s="124"/>
      <c r="AI30" s="125"/>
    </row>
    <row r="31" spans="2:35" ht="12.75">
      <c r="B31" s="66"/>
      <c r="C31" s="66"/>
      <c r="D31" s="66"/>
      <c r="E31" s="66">
        <v>10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1"/>
      <c r="AG31" s="66"/>
      <c r="AH31" s="124"/>
      <c r="AI31" s="125"/>
    </row>
    <row r="32" spans="1:37" s="2" customFormat="1" ht="12.75">
      <c r="A32" s="12"/>
      <c r="B32" s="66"/>
      <c r="C32" s="66"/>
      <c r="D32" s="66"/>
      <c r="E32" s="66">
        <v>9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1"/>
      <c r="AG32" s="66"/>
      <c r="AH32" s="124"/>
      <c r="AI32" s="125"/>
      <c r="AJ32" s="1"/>
      <c r="AK32" s="1"/>
    </row>
    <row r="33" spans="1:37" s="2" customFormat="1" ht="12.75">
      <c r="A33" s="12"/>
      <c r="B33" s="66"/>
      <c r="C33" s="66"/>
      <c r="D33" s="66"/>
      <c r="E33" s="66">
        <v>8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1"/>
      <c r="AG33" s="66"/>
      <c r="AH33" s="124"/>
      <c r="AI33" s="125"/>
      <c r="AJ33" s="1"/>
      <c r="AK33" s="1"/>
    </row>
    <row r="34" spans="1:37" ht="12.75">
      <c r="A34" s="12"/>
      <c r="B34" s="66"/>
      <c r="C34" s="66"/>
      <c r="D34" s="66"/>
      <c r="E34" s="66">
        <v>7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1"/>
      <c r="AG34" s="66"/>
      <c r="AH34" s="124"/>
      <c r="AI34" s="125"/>
      <c r="AJ34" s="1"/>
      <c r="AK34" s="1"/>
    </row>
    <row r="35" spans="1:37" ht="12.75">
      <c r="A35" s="12"/>
      <c r="B35" s="66"/>
      <c r="C35" s="66"/>
      <c r="D35" s="66"/>
      <c r="E35" s="66">
        <v>6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1"/>
      <c r="AG35" s="66"/>
      <c r="AH35" s="124"/>
      <c r="AI35" s="125"/>
      <c r="AJ35" s="1"/>
      <c r="AK35" s="1"/>
    </row>
    <row r="36" spans="1:37" ht="12.75">
      <c r="A36" s="12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1"/>
      <c r="AG36" s="66"/>
      <c r="AH36" s="124"/>
      <c r="AI36" s="125"/>
      <c r="AJ36" s="1"/>
      <c r="AK36" s="1"/>
    </row>
    <row r="37" spans="1:37" ht="12.75">
      <c r="A37" s="12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4"/>
      <c r="AI37" s="125"/>
      <c r="AJ37" s="1"/>
      <c r="AK37" s="1"/>
    </row>
    <row r="38" s="1" customFormat="1" ht="12.75"/>
    <row r="39" s="1" customFormat="1" ht="12.75" hidden="1"/>
    <row r="40" s="1" customFormat="1" ht="12.75"/>
    <row r="41" s="1" customFormat="1" ht="12.75"/>
    <row r="42" s="1" customFormat="1" ht="12.75"/>
    <row r="43" s="1" customFormat="1" ht="48" customHeight="1"/>
    <row r="44" spans="2:35" s="1" customFormat="1" ht="12.75">
      <c r="B44" s="6"/>
      <c r="C44" s="7"/>
      <c r="D44" s="8"/>
      <c r="E44" s="9"/>
      <c r="F44" s="7"/>
      <c r="G44" s="8"/>
      <c r="H44" s="9"/>
      <c r="I44" s="7"/>
      <c r="J44" s="8"/>
      <c r="K44" s="10"/>
      <c r="L44" s="7"/>
      <c r="M44" s="11"/>
      <c r="N44" s="7"/>
      <c r="O44" s="8"/>
      <c r="P44" s="9"/>
      <c r="Q44" s="7"/>
      <c r="R44" s="8"/>
      <c r="S44" s="10"/>
      <c r="T44" s="7"/>
      <c r="U44" s="7"/>
      <c r="V44" s="7"/>
      <c r="W44" s="11"/>
      <c r="X44" s="9"/>
      <c r="Y44" s="6"/>
      <c r="Z44" s="10"/>
      <c r="AA44" s="7"/>
      <c r="AB44" s="7"/>
      <c r="AC44" s="11"/>
      <c r="AD44" s="11"/>
      <c r="AE44" s="8"/>
      <c r="AF44" s="6"/>
      <c r="AG44" s="7"/>
      <c r="AH44" s="7"/>
      <c r="AI44" s="7"/>
    </row>
    <row r="45" spans="2:35" s="1" customFormat="1" ht="12.75">
      <c r="B45" s="6"/>
      <c r="C45" s="7"/>
      <c r="D45" s="8"/>
      <c r="E45" s="9"/>
      <c r="F45" s="7"/>
      <c r="G45" s="8"/>
      <c r="H45" s="9"/>
      <c r="I45" s="7"/>
      <c r="J45" s="8"/>
      <c r="K45" s="10"/>
      <c r="L45" s="7"/>
      <c r="M45" s="11"/>
      <c r="N45" s="7"/>
      <c r="O45" s="8"/>
      <c r="P45" s="9"/>
      <c r="Q45" s="7"/>
      <c r="R45" s="8"/>
      <c r="S45" s="10"/>
      <c r="T45" s="7"/>
      <c r="U45" s="7"/>
      <c r="V45" s="7"/>
      <c r="W45" s="11"/>
      <c r="X45" s="9"/>
      <c r="Y45" s="6"/>
      <c r="Z45" s="10"/>
      <c r="AA45" s="7"/>
      <c r="AB45" s="7"/>
      <c r="AC45" s="11"/>
      <c r="AD45" s="11"/>
      <c r="AE45" s="8"/>
      <c r="AF45" s="6"/>
      <c r="AG45" s="7"/>
      <c r="AH45" s="7"/>
      <c r="AI45" s="7"/>
    </row>
    <row r="46" spans="2:35" s="1" customFormat="1" ht="12.75">
      <c r="B46" s="6"/>
      <c r="C46" s="7"/>
      <c r="D46" s="8"/>
      <c r="E46" s="9"/>
      <c r="F46" s="7"/>
      <c r="G46" s="8"/>
      <c r="H46" s="9"/>
      <c r="I46" s="7"/>
      <c r="J46" s="8"/>
      <c r="K46" s="10"/>
      <c r="L46" s="7"/>
      <c r="M46" s="11"/>
      <c r="N46" s="7"/>
      <c r="O46" s="8"/>
      <c r="P46" s="9"/>
      <c r="Q46" s="7"/>
      <c r="R46" s="8"/>
      <c r="S46" s="10"/>
      <c r="T46" s="7"/>
      <c r="U46" s="7"/>
      <c r="V46" s="7"/>
      <c r="W46" s="11"/>
      <c r="X46" s="9"/>
      <c r="Y46" s="6"/>
      <c r="Z46" s="10"/>
      <c r="AA46" s="7"/>
      <c r="AB46" s="7"/>
      <c r="AC46" s="11"/>
      <c r="AD46" s="11"/>
      <c r="AE46" s="8"/>
      <c r="AF46" s="6"/>
      <c r="AG46" s="7"/>
      <c r="AH46" s="7"/>
      <c r="AI46" s="7"/>
    </row>
    <row r="47" spans="2:35" s="1" customFormat="1" ht="12.75">
      <c r="B47" s="6"/>
      <c r="C47" s="7"/>
      <c r="D47" s="8"/>
      <c r="E47" s="9"/>
      <c r="F47" s="7"/>
      <c r="G47" s="8"/>
      <c r="H47" s="9"/>
      <c r="I47" s="7"/>
      <c r="J47" s="8"/>
      <c r="K47" s="10"/>
      <c r="L47" s="7"/>
      <c r="M47" s="11"/>
      <c r="N47" s="7"/>
      <c r="O47" s="8"/>
      <c r="P47" s="9"/>
      <c r="Q47" s="7"/>
      <c r="R47" s="8"/>
      <c r="S47" s="10"/>
      <c r="T47" s="7"/>
      <c r="U47" s="7"/>
      <c r="V47" s="7"/>
      <c r="W47" s="11"/>
      <c r="X47" s="9"/>
      <c r="Y47" s="6"/>
      <c r="Z47" s="10"/>
      <c r="AA47" s="7"/>
      <c r="AB47" s="7"/>
      <c r="AC47" s="11"/>
      <c r="AD47" s="11"/>
      <c r="AE47" s="8"/>
      <c r="AF47" s="6"/>
      <c r="AG47" s="7"/>
      <c r="AH47" s="7"/>
      <c r="AI47" s="7"/>
    </row>
    <row r="48" spans="2:35" s="1" customFormat="1" ht="12.75">
      <c r="B48" s="6"/>
      <c r="C48" s="7"/>
      <c r="D48" s="8"/>
      <c r="E48" s="9"/>
      <c r="F48" s="7"/>
      <c r="G48" s="8"/>
      <c r="H48" s="9"/>
      <c r="I48" s="7"/>
      <c r="J48" s="8"/>
      <c r="K48" s="10"/>
      <c r="L48" s="7"/>
      <c r="M48" s="11"/>
      <c r="N48" s="7"/>
      <c r="O48" s="8"/>
      <c r="P48" s="9"/>
      <c r="Q48" s="7"/>
      <c r="R48" s="8"/>
      <c r="S48" s="10"/>
      <c r="T48" s="7"/>
      <c r="U48" s="7"/>
      <c r="V48" s="7"/>
      <c r="W48" s="11"/>
      <c r="X48" s="9"/>
      <c r="Y48" s="6"/>
      <c r="Z48" s="10"/>
      <c r="AA48" s="7"/>
      <c r="AB48" s="7"/>
      <c r="AC48" s="11"/>
      <c r="AD48" s="11"/>
      <c r="AE48" s="8"/>
      <c r="AF48" s="6"/>
      <c r="AG48" s="7"/>
      <c r="AH48" s="7"/>
      <c r="AI48" s="7"/>
    </row>
    <row r="49" spans="2:35" s="1" customFormat="1" ht="12.75">
      <c r="B49" s="6"/>
      <c r="C49" s="7"/>
      <c r="D49" s="8"/>
      <c r="E49" s="9"/>
      <c r="F49" s="7"/>
      <c r="G49" s="8"/>
      <c r="H49" s="9"/>
      <c r="I49" s="7"/>
      <c r="J49" s="8"/>
      <c r="K49" s="10"/>
      <c r="L49" s="7"/>
      <c r="M49" s="11"/>
      <c r="N49" s="7"/>
      <c r="O49" s="8"/>
      <c r="P49" s="9"/>
      <c r="Q49" s="7"/>
      <c r="R49" s="8"/>
      <c r="S49" s="10"/>
      <c r="T49" s="7"/>
      <c r="U49" s="7"/>
      <c r="V49" s="7"/>
      <c r="W49" s="11"/>
      <c r="X49" s="9"/>
      <c r="Y49" s="6"/>
      <c r="Z49" s="10"/>
      <c r="AA49" s="7"/>
      <c r="AB49" s="7"/>
      <c r="AC49" s="11"/>
      <c r="AD49" s="11"/>
      <c r="AE49" s="8"/>
      <c r="AF49" s="6"/>
      <c r="AG49" s="7"/>
      <c r="AH49" s="7"/>
      <c r="AI49" s="7"/>
    </row>
    <row r="50" spans="2:35" s="1" customFormat="1" ht="12.75">
      <c r="B50" s="6"/>
      <c r="C50" s="7"/>
      <c r="D50" s="8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10"/>
      <c r="T50" s="7"/>
      <c r="U50" s="7"/>
      <c r="V50" s="7"/>
      <c r="W50" s="11"/>
      <c r="X50" s="9"/>
      <c r="Y50" s="6"/>
      <c r="Z50" s="10"/>
      <c r="AA50" s="7"/>
      <c r="AB50" s="7"/>
      <c r="AC50" s="11"/>
      <c r="AD50" s="11"/>
      <c r="AE50" s="8"/>
      <c r="AF50" s="6"/>
      <c r="AG50" s="7"/>
      <c r="AH50" s="7"/>
      <c r="AI50" s="7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49"/>
  <sheetViews>
    <sheetView showGridLines="0" zoomScale="80" zoomScaleNormal="80" workbookViewId="0" topLeftCell="A2">
      <selection activeCell="F42" sqref="F42"/>
    </sheetView>
  </sheetViews>
  <sheetFormatPr defaultColWidth="9.140625" defaultRowHeight="12.75"/>
  <cols>
    <col min="1" max="1" width="3.28125" style="6" customWidth="1"/>
    <col min="2" max="2" width="14.28125" style="7" customWidth="1"/>
    <col min="3" max="3" width="7.28125" style="8" customWidth="1"/>
    <col min="4" max="4" width="3.00390625" style="9" hidden="1" customWidth="1"/>
    <col min="5" max="5" width="6.421875" style="7" customWidth="1"/>
    <col min="6" max="6" width="6.140625" style="8" customWidth="1"/>
    <col min="7" max="7" width="3.00390625" style="9" hidden="1" customWidth="1"/>
    <col min="8" max="8" width="6.7109375" style="7" customWidth="1"/>
    <col min="9" max="9" width="6.140625" style="8" customWidth="1"/>
    <col min="10" max="10" width="4.57421875" style="10" hidden="1" customWidth="1"/>
    <col min="11" max="11" width="4.57421875" style="7" hidden="1" customWidth="1"/>
    <col min="12" max="12" width="3.00390625" style="11" hidden="1" customWidth="1"/>
    <col min="13" max="13" width="6.140625" style="7" customWidth="1"/>
    <col min="14" max="14" width="6.140625" style="8" customWidth="1"/>
    <col min="15" max="15" width="3.00390625" style="9" hidden="1" customWidth="1"/>
    <col min="16" max="16" width="6.421875" style="7" customWidth="1"/>
    <col min="17" max="17" width="6.140625" style="8" customWidth="1"/>
    <col min="18" max="18" width="4.7109375" style="10" hidden="1" customWidth="1"/>
    <col min="19" max="21" width="4.7109375" style="7" hidden="1" customWidth="1"/>
    <col min="22" max="22" width="0.13671875" style="11" customWidth="1"/>
    <col min="23" max="23" width="0.13671875" style="9" customWidth="1"/>
    <col min="24" max="24" width="7.8515625" style="6" customWidth="1"/>
    <col min="25" max="25" width="7.7109375" style="10" customWidth="1"/>
    <col min="26" max="27" width="7.421875" style="7" customWidth="1"/>
    <col min="28" max="29" width="7.421875" style="11" customWidth="1"/>
    <col min="30" max="30" width="3.8515625" style="8" customWidth="1"/>
    <col min="31" max="31" width="6.421875" style="6" customWidth="1"/>
    <col min="32" max="32" width="7.7109375" style="7" customWidth="1"/>
    <col min="33" max="33" width="8.140625" style="7" customWidth="1"/>
    <col min="34" max="34" width="8.421875" style="7" customWidth="1"/>
    <col min="35" max="36" width="9.140625" style="4" customWidth="1"/>
    <col min="37" max="16384" width="8.8515625" style="4" customWidth="1"/>
  </cols>
  <sheetData>
    <row r="1" spans="1:36" s="2" customFormat="1" ht="42.75" customHeight="1" hidden="1" thickBot="1">
      <c r="A1" s="13"/>
      <c r="B1" s="14"/>
      <c r="C1" s="15"/>
      <c r="D1" s="16"/>
      <c r="E1" s="14"/>
      <c r="F1" s="15"/>
      <c r="G1" s="16"/>
      <c r="H1" s="14"/>
      <c r="I1" s="15"/>
      <c r="J1" s="17"/>
      <c r="K1" s="18"/>
      <c r="L1" s="19"/>
      <c r="M1" s="14"/>
      <c r="N1" s="15"/>
      <c r="O1" s="16"/>
      <c r="P1" s="14"/>
      <c r="Q1" s="15"/>
      <c r="R1" s="17"/>
      <c r="S1" s="18"/>
      <c r="T1" s="18"/>
      <c r="U1" s="18"/>
      <c r="V1" s="19"/>
      <c r="W1" s="20"/>
      <c r="X1" s="13"/>
      <c r="Y1" s="21"/>
      <c r="Z1" s="14"/>
      <c r="AA1" s="14"/>
      <c r="AB1" s="22"/>
      <c r="AC1" s="22"/>
      <c r="AD1" s="15"/>
      <c r="AE1" s="13"/>
      <c r="AF1" s="14"/>
      <c r="AG1" s="14"/>
      <c r="AH1" s="22"/>
      <c r="AI1" s="12"/>
      <c r="AJ1" s="12"/>
    </row>
    <row r="2" spans="1:36" s="2" customFormat="1" ht="17.25" customHeight="1" thickTop="1">
      <c r="A2" s="67"/>
      <c r="B2" s="68"/>
      <c r="C2" s="68"/>
      <c r="D2" s="68"/>
      <c r="E2" s="69"/>
      <c r="F2" s="69"/>
      <c r="G2" s="68"/>
      <c r="H2" s="70"/>
      <c r="I2" s="70"/>
      <c r="J2" s="68"/>
      <c r="K2" s="68"/>
      <c r="L2" s="68"/>
      <c r="M2" s="71"/>
      <c r="N2" s="71"/>
      <c r="O2" s="68"/>
      <c r="P2" s="72"/>
      <c r="Q2" s="72"/>
      <c r="R2" s="68"/>
      <c r="S2" s="68"/>
      <c r="T2" s="68"/>
      <c r="U2" s="68"/>
      <c r="V2" s="68"/>
      <c r="W2" s="68"/>
      <c r="X2" s="73" t="s">
        <v>18</v>
      </c>
      <c r="Y2" s="73" t="s">
        <v>18</v>
      </c>
      <c r="Z2" s="74" t="s">
        <v>15</v>
      </c>
      <c r="AA2" s="74" t="s">
        <v>15</v>
      </c>
      <c r="AB2" s="74" t="s">
        <v>15</v>
      </c>
      <c r="AC2" s="75" t="s">
        <v>15</v>
      </c>
      <c r="AD2" s="116"/>
      <c r="AE2" s="116"/>
      <c r="AF2" s="117"/>
      <c r="AG2" s="117"/>
      <c r="AH2" s="117"/>
      <c r="AI2" s="12"/>
      <c r="AJ2" s="12"/>
    </row>
    <row r="3" spans="1:36" s="2" customFormat="1" ht="27.75" customHeight="1">
      <c r="A3" s="76" t="s">
        <v>67</v>
      </c>
      <c r="B3" s="77" t="s">
        <v>25</v>
      </c>
      <c r="C3" s="77" t="s">
        <v>68</v>
      </c>
      <c r="D3" s="77">
        <v>1</v>
      </c>
      <c r="E3" s="78" t="s">
        <v>23</v>
      </c>
      <c r="F3" s="79" t="s">
        <v>10</v>
      </c>
      <c r="G3" s="80">
        <v>2</v>
      </c>
      <c r="H3" s="81" t="s">
        <v>23</v>
      </c>
      <c r="I3" s="82" t="s">
        <v>10</v>
      </c>
      <c r="J3" s="80" t="s">
        <v>1</v>
      </c>
      <c r="K3" s="80" t="s">
        <v>2</v>
      </c>
      <c r="L3" s="80">
        <v>3</v>
      </c>
      <c r="M3" s="83" t="s">
        <v>23</v>
      </c>
      <c r="N3" s="84" t="s">
        <v>10</v>
      </c>
      <c r="O3" s="80">
        <v>4</v>
      </c>
      <c r="P3" s="85" t="s">
        <v>23</v>
      </c>
      <c r="Q3" s="86" t="s">
        <v>10</v>
      </c>
      <c r="R3" s="87" t="s">
        <v>3</v>
      </c>
      <c r="S3" s="87" t="s">
        <v>4</v>
      </c>
      <c r="T3" s="87" t="s">
        <v>5</v>
      </c>
      <c r="U3" s="87" t="s">
        <v>6</v>
      </c>
      <c r="V3" s="87" t="s">
        <v>7</v>
      </c>
      <c r="W3" s="87"/>
      <c r="X3" s="88" t="s">
        <v>17</v>
      </c>
      <c r="Y3" s="88" t="s">
        <v>16</v>
      </c>
      <c r="Z3" s="88" t="s">
        <v>9</v>
      </c>
      <c r="AA3" s="88" t="s">
        <v>12</v>
      </c>
      <c r="AB3" s="88" t="s">
        <v>13</v>
      </c>
      <c r="AC3" s="89" t="s">
        <v>14</v>
      </c>
      <c r="AD3" s="118"/>
      <c r="AE3" s="118"/>
      <c r="AF3" s="118"/>
      <c r="AG3" s="119"/>
      <c r="AH3" s="118"/>
      <c r="AI3" s="1"/>
      <c r="AJ3" s="1"/>
    </row>
    <row r="4" spans="1:36" ht="12.75">
      <c r="A4" s="90">
        <v>1</v>
      </c>
      <c r="B4" s="91" t="s">
        <v>46</v>
      </c>
      <c r="C4" s="92" t="s">
        <v>69</v>
      </c>
      <c r="D4" s="93">
        <v>10</v>
      </c>
      <c r="E4" s="94">
        <v>31.9</v>
      </c>
      <c r="F4" s="94">
        <v>5.41</v>
      </c>
      <c r="G4" s="91">
        <v>27</v>
      </c>
      <c r="H4" s="95">
        <v>30.5</v>
      </c>
      <c r="I4" s="95">
        <v>5.54</v>
      </c>
      <c r="J4" s="91">
        <f>MIN(E4,H4)</f>
        <v>30.5</v>
      </c>
      <c r="K4" s="91">
        <f>MIN(F4,I4)</f>
        <v>5.41</v>
      </c>
      <c r="L4" s="91">
        <v>24</v>
      </c>
      <c r="M4" s="96">
        <v>28</v>
      </c>
      <c r="N4" s="96">
        <v>5.68</v>
      </c>
      <c r="O4" s="91">
        <v>29</v>
      </c>
      <c r="P4" s="94">
        <v>29.7</v>
      </c>
      <c r="Q4" s="94">
        <v>5.81</v>
      </c>
      <c r="R4" s="97">
        <f>MIN(M4,P4)</f>
        <v>28</v>
      </c>
      <c r="S4" s="97">
        <f>MIN(J4,R4)</f>
        <v>28</v>
      </c>
      <c r="T4" s="97">
        <f>MIN(N4,Q4)</f>
        <v>5.68</v>
      </c>
      <c r="U4" s="97">
        <f>MAX(E4,H4)</f>
        <v>31.9</v>
      </c>
      <c r="V4" s="97">
        <f>MAX(M4,P4)</f>
        <v>29.7</v>
      </c>
      <c r="W4" s="97"/>
      <c r="X4" s="98">
        <f>MIN(K4,T4)</f>
        <v>5.41</v>
      </c>
      <c r="Y4" s="97">
        <f>AVERAGE(F4,I4,N4,Q4)</f>
        <v>5.609999999999999</v>
      </c>
      <c r="Z4" s="99">
        <f>MAX(U4,V4)</f>
        <v>31.9</v>
      </c>
      <c r="AA4" s="98">
        <f>SUM(E4+H4+M4+P4)-S4</f>
        <v>92.10000000000001</v>
      </c>
      <c r="AB4" s="98">
        <f>SUM(E4,H4,M4,P4)</f>
        <v>120.10000000000001</v>
      </c>
      <c r="AC4" s="100">
        <f>AVERAGE(,E4,H4,M4,P4)</f>
        <v>24.020000000000003</v>
      </c>
      <c r="AD4" s="120"/>
      <c r="AE4" s="121"/>
      <c r="AF4" s="122"/>
      <c r="AG4" s="120"/>
      <c r="AH4" s="120"/>
      <c r="AI4" s="1"/>
      <c r="AJ4" s="1"/>
    </row>
    <row r="5" spans="1:36" ht="12.75">
      <c r="A5" s="101">
        <v>2</v>
      </c>
      <c r="B5" s="93" t="s">
        <v>48</v>
      </c>
      <c r="C5" s="102" t="s">
        <v>69</v>
      </c>
      <c r="D5" s="93">
        <v>18</v>
      </c>
      <c r="E5" s="95">
        <v>30.8</v>
      </c>
      <c r="F5" s="95">
        <v>5.66</v>
      </c>
      <c r="G5" s="91">
        <v>27</v>
      </c>
      <c r="H5" s="95">
        <v>27.5</v>
      </c>
      <c r="I5" s="95">
        <v>5.73</v>
      </c>
      <c r="J5" s="91">
        <f>MIN(E5,H5)</f>
        <v>27.5</v>
      </c>
      <c r="K5" s="91">
        <f>MIN(F5,I5)</f>
        <v>5.66</v>
      </c>
      <c r="L5" s="91">
        <v>24</v>
      </c>
      <c r="M5" s="96">
        <v>30.4</v>
      </c>
      <c r="N5" s="96">
        <v>5.75</v>
      </c>
      <c r="O5" s="91">
        <v>29</v>
      </c>
      <c r="P5" s="95">
        <v>28.1</v>
      </c>
      <c r="Q5" s="95">
        <v>6.05</v>
      </c>
      <c r="R5" s="97">
        <f>MIN(M5,P5)</f>
        <v>28.1</v>
      </c>
      <c r="S5" s="97">
        <f>MIN(J5,R5)</f>
        <v>27.5</v>
      </c>
      <c r="T5" s="97">
        <f>MIN(N5,Q5)</f>
        <v>5.75</v>
      </c>
      <c r="U5" s="97">
        <f>MAX(E5,H5)</f>
        <v>30.8</v>
      </c>
      <c r="V5" s="97">
        <f>MAX(M5,P5)</f>
        <v>30.4</v>
      </c>
      <c r="W5" s="97"/>
      <c r="X5" s="97">
        <f>MIN(K5,T5)</f>
        <v>5.66</v>
      </c>
      <c r="Y5" s="97">
        <f>AVERAGE(F5,I5,N5,Q5)</f>
        <v>5.7975</v>
      </c>
      <c r="Z5" s="103">
        <f>MAX(U5,V5)</f>
        <v>30.8</v>
      </c>
      <c r="AA5" s="97">
        <f>SUM(E5+H5+M5+P5)-S5</f>
        <v>89.29999999999998</v>
      </c>
      <c r="AB5" s="97">
        <f>SUM(E5,H5,M5,P5)</f>
        <v>116.79999999999998</v>
      </c>
      <c r="AC5" s="100">
        <f>AVERAGE(,E5,H5,M5,P5)</f>
        <v>23.359999999999996</v>
      </c>
      <c r="AD5" s="123"/>
      <c r="AE5" s="121"/>
      <c r="AF5" s="122"/>
      <c r="AG5" s="124"/>
      <c r="AH5" s="123"/>
      <c r="AI5" s="1"/>
      <c r="AJ5" s="1"/>
    </row>
    <row r="6" spans="1:36" s="5" customFormat="1" ht="13.5" thickBot="1">
      <c r="A6" s="101">
        <v>3</v>
      </c>
      <c r="B6" s="91" t="s">
        <v>50</v>
      </c>
      <c r="C6" s="92" t="s">
        <v>69</v>
      </c>
      <c r="D6" s="93"/>
      <c r="E6" s="94">
        <v>29.9</v>
      </c>
      <c r="F6" s="94">
        <v>5.85</v>
      </c>
      <c r="G6" s="91">
        <v>27</v>
      </c>
      <c r="H6" s="95">
        <v>26.9</v>
      </c>
      <c r="I6" s="95">
        <v>5.8</v>
      </c>
      <c r="J6" s="91">
        <f>MIN(E6,H6)</f>
        <v>26.9</v>
      </c>
      <c r="K6" s="91">
        <f>MIN(F6,I6)</f>
        <v>5.8</v>
      </c>
      <c r="L6" s="91">
        <v>24</v>
      </c>
      <c r="M6" s="96">
        <v>29.3</v>
      </c>
      <c r="N6" s="91"/>
      <c r="O6" s="91">
        <v>29</v>
      </c>
      <c r="P6" s="95">
        <v>28.2</v>
      </c>
      <c r="Q6" s="95">
        <v>6.01</v>
      </c>
      <c r="R6" s="97">
        <f>MIN(M6,P6)</f>
        <v>28.2</v>
      </c>
      <c r="S6" s="97">
        <f>MIN(J6,R6)</f>
        <v>26.9</v>
      </c>
      <c r="T6" s="97">
        <f>MIN(N6,Q6)</f>
        <v>6.01</v>
      </c>
      <c r="U6" s="97">
        <f>MAX(E6,H6)</f>
        <v>29.9</v>
      </c>
      <c r="V6" s="97">
        <f>MAX(M6,P6)</f>
        <v>29.3</v>
      </c>
      <c r="W6" s="97"/>
      <c r="X6" s="97">
        <f>MIN(K6,T6)</f>
        <v>5.8</v>
      </c>
      <c r="Y6" s="97">
        <f>AVERAGE(F6,I6,N6,Q6)</f>
        <v>5.886666666666666</v>
      </c>
      <c r="Z6" s="103">
        <f>MAX(U6,V6)</f>
        <v>29.9</v>
      </c>
      <c r="AA6" s="97">
        <f>SUM(E6+H6+M6+P6)-S6</f>
        <v>87.4</v>
      </c>
      <c r="AB6" s="97">
        <f>SUM(E6,H6,M6,P6)</f>
        <v>114.3</v>
      </c>
      <c r="AC6" s="100">
        <f>AVERAGE(,E6,H6,M6,P6)</f>
        <v>22.86</v>
      </c>
      <c r="AD6" s="123"/>
      <c r="AE6" s="121"/>
      <c r="AF6" s="122"/>
      <c r="AG6" s="124"/>
      <c r="AH6" s="123"/>
      <c r="AI6" s="1"/>
      <c r="AJ6" s="1"/>
    </row>
    <row r="7" spans="1:36" s="3" customFormat="1" ht="12.75">
      <c r="A7" s="101">
        <v>4</v>
      </c>
      <c r="B7" s="91" t="s">
        <v>63</v>
      </c>
      <c r="C7" s="92" t="s">
        <v>70</v>
      </c>
      <c r="D7" s="93"/>
      <c r="E7" s="94">
        <v>30.1</v>
      </c>
      <c r="F7" s="94">
        <v>5.67</v>
      </c>
      <c r="G7" s="91">
        <v>27</v>
      </c>
      <c r="H7" s="94">
        <v>27.8</v>
      </c>
      <c r="I7" s="94">
        <v>5.89</v>
      </c>
      <c r="J7" s="91">
        <f>MIN(E7,H7)</f>
        <v>27.8</v>
      </c>
      <c r="K7" s="91">
        <f>MIN(F7,I7)</f>
        <v>5.67</v>
      </c>
      <c r="L7" s="91">
        <v>24</v>
      </c>
      <c r="M7" s="104">
        <v>27.1</v>
      </c>
      <c r="N7" s="104">
        <v>6.02</v>
      </c>
      <c r="O7" s="91">
        <v>29</v>
      </c>
      <c r="P7" s="94">
        <v>28.7</v>
      </c>
      <c r="Q7" s="94">
        <v>5.96</v>
      </c>
      <c r="R7" s="97">
        <f>MIN(M7,P7)</f>
        <v>27.1</v>
      </c>
      <c r="S7" s="97">
        <f>MIN(J7,R7)</f>
        <v>27.1</v>
      </c>
      <c r="T7" s="97">
        <f>MIN(N7,Q7)</f>
        <v>5.96</v>
      </c>
      <c r="U7" s="97">
        <f>MAX(E7,H7)</f>
        <v>30.1</v>
      </c>
      <c r="V7" s="97">
        <f>MAX(M7,P7)</f>
        <v>28.7</v>
      </c>
      <c r="W7" s="97"/>
      <c r="X7" s="97">
        <f>MIN(K7,T7)</f>
        <v>5.67</v>
      </c>
      <c r="Y7" s="97">
        <f>AVERAGE(F7,I7,N7,Q7)</f>
        <v>5.885</v>
      </c>
      <c r="Z7" s="103">
        <f>MAX(U7,V7)</f>
        <v>30.1</v>
      </c>
      <c r="AA7" s="97">
        <f>SUM(E7+H7+M7+P7)-S7</f>
        <v>86.6</v>
      </c>
      <c r="AB7" s="97">
        <f>SUM(E7,H7,M7,P7)</f>
        <v>113.7</v>
      </c>
      <c r="AC7" s="100">
        <f>AVERAGE(,E7,H7,M7,P7)</f>
        <v>22.740000000000002</v>
      </c>
      <c r="AD7" s="125"/>
      <c r="AE7" s="121"/>
      <c r="AF7" s="66"/>
      <c r="AG7" s="124"/>
      <c r="AH7" s="125"/>
      <c r="AI7" s="1"/>
      <c r="AJ7" s="1"/>
    </row>
    <row r="8" spans="1:36" ht="12.75">
      <c r="A8" s="101">
        <v>5</v>
      </c>
      <c r="B8" s="91" t="s">
        <v>52</v>
      </c>
      <c r="C8" s="92" t="s">
        <v>69</v>
      </c>
      <c r="D8" s="93">
        <v>15</v>
      </c>
      <c r="E8" s="95">
        <v>27.1</v>
      </c>
      <c r="F8" s="95">
        <v>6.12</v>
      </c>
      <c r="G8" s="91">
        <v>27</v>
      </c>
      <c r="H8" s="95">
        <v>26.9</v>
      </c>
      <c r="I8" s="95">
        <v>6.27</v>
      </c>
      <c r="J8" s="91">
        <f>MIN(E8,H8)</f>
        <v>26.9</v>
      </c>
      <c r="K8" s="91">
        <f>MIN(F8,I8)</f>
        <v>6.12</v>
      </c>
      <c r="L8" s="91">
        <v>24</v>
      </c>
      <c r="M8" s="96">
        <v>27.1</v>
      </c>
      <c r="N8" s="91"/>
      <c r="O8" s="91">
        <v>29</v>
      </c>
      <c r="P8" s="95">
        <v>26.3</v>
      </c>
      <c r="Q8" s="95">
        <v>6.15</v>
      </c>
      <c r="R8" s="97">
        <f>MIN(M8,P8)</f>
        <v>26.3</v>
      </c>
      <c r="S8" s="97">
        <f>MIN(J8,R8)</f>
        <v>26.3</v>
      </c>
      <c r="T8" s="97">
        <f>MIN(N8,Q8)</f>
        <v>6.15</v>
      </c>
      <c r="U8" s="97">
        <f>MAX(E8,H8)</f>
        <v>27.1</v>
      </c>
      <c r="V8" s="97">
        <f>MAX(M8,P8)</f>
        <v>27.1</v>
      </c>
      <c r="W8" s="97"/>
      <c r="X8" s="97">
        <f>MIN(K8,T8)</f>
        <v>6.12</v>
      </c>
      <c r="Y8" s="97">
        <f>AVERAGE(F8,I8,N8,Q8)</f>
        <v>6.18</v>
      </c>
      <c r="Z8" s="103">
        <f>MAX(U8,V8)</f>
        <v>27.1</v>
      </c>
      <c r="AA8" s="97">
        <f>SUM(E8+H8+M8+P8)-S8</f>
        <v>81.1</v>
      </c>
      <c r="AB8" s="97">
        <f>SUM(E8,H8,M8,P8)</f>
        <v>107.39999999999999</v>
      </c>
      <c r="AC8" s="100">
        <f>AVERAGE(,E8,H8,M8,P8)</f>
        <v>21.479999999999997</v>
      </c>
      <c r="AD8" s="123"/>
      <c r="AE8" s="121"/>
      <c r="AF8" s="122"/>
      <c r="AG8" s="124"/>
      <c r="AH8" s="123"/>
      <c r="AI8" s="1"/>
      <c r="AJ8" s="1"/>
    </row>
    <row r="9" spans="1:36" ht="12.75">
      <c r="A9" s="101">
        <v>6</v>
      </c>
      <c r="B9" s="91" t="s">
        <v>64</v>
      </c>
      <c r="C9" s="92" t="s">
        <v>70</v>
      </c>
      <c r="D9" s="93"/>
      <c r="E9" s="94">
        <v>26.1</v>
      </c>
      <c r="F9" s="94">
        <v>5.88</v>
      </c>
      <c r="G9" s="91">
        <v>27</v>
      </c>
      <c r="H9" s="94">
        <v>24.7</v>
      </c>
      <c r="I9" s="94">
        <v>6.17</v>
      </c>
      <c r="J9" s="91">
        <f>MIN(E9,H9)</f>
        <v>24.7</v>
      </c>
      <c r="K9" s="91">
        <f>MIN(F9,I9)</f>
        <v>5.88</v>
      </c>
      <c r="L9" s="91">
        <v>24</v>
      </c>
      <c r="M9" s="104">
        <v>28.1</v>
      </c>
      <c r="N9" s="104">
        <v>6.1</v>
      </c>
      <c r="O9" s="91">
        <v>29</v>
      </c>
      <c r="P9" s="94">
        <v>26.3</v>
      </c>
      <c r="Q9" s="94">
        <v>6.57</v>
      </c>
      <c r="R9" s="97">
        <f>MIN(M9,P9)</f>
        <v>26.3</v>
      </c>
      <c r="S9" s="97">
        <f>MIN(J9,R9)</f>
        <v>24.7</v>
      </c>
      <c r="T9" s="97">
        <f>MIN(N9,Q9)</f>
        <v>6.1</v>
      </c>
      <c r="U9" s="97">
        <f>MAX(E9,H9)</f>
        <v>26.1</v>
      </c>
      <c r="V9" s="97">
        <f>MAX(M9,P9)</f>
        <v>28.1</v>
      </c>
      <c r="W9" s="97"/>
      <c r="X9" s="97">
        <f>MIN(K9,T9)</f>
        <v>5.88</v>
      </c>
      <c r="Y9" s="97">
        <f>AVERAGE(F9,I9,N9,Q9)</f>
        <v>6.18</v>
      </c>
      <c r="Z9" s="103">
        <f>MAX(U9,V9)</f>
        <v>28.1</v>
      </c>
      <c r="AA9" s="97">
        <f>SUM(E9+H9+M9+P9)-S9</f>
        <v>80.5</v>
      </c>
      <c r="AB9" s="97">
        <f>SUM(E9,H9,M9,P9)</f>
        <v>105.2</v>
      </c>
      <c r="AC9" s="100">
        <f>AVERAGE(,E9,H9,M9,P9)</f>
        <v>21.04</v>
      </c>
      <c r="AD9" s="125"/>
      <c r="AE9" s="121"/>
      <c r="AF9" s="66"/>
      <c r="AG9" s="124"/>
      <c r="AH9" s="125"/>
      <c r="AI9" s="1"/>
      <c r="AJ9" s="1"/>
    </row>
    <row r="10" spans="1:36" s="5" customFormat="1" ht="13.5" thickBot="1">
      <c r="A10" s="101">
        <v>7</v>
      </c>
      <c r="B10" s="91" t="s">
        <v>57</v>
      </c>
      <c r="C10" s="92" t="s">
        <v>71</v>
      </c>
      <c r="D10" s="93">
        <v>17</v>
      </c>
      <c r="E10" s="94">
        <v>25.4</v>
      </c>
      <c r="F10" s="94">
        <v>6.25</v>
      </c>
      <c r="G10" s="91">
        <v>27</v>
      </c>
      <c r="H10" s="94">
        <v>25.1</v>
      </c>
      <c r="I10" s="94">
        <v>6.48</v>
      </c>
      <c r="J10" s="91">
        <f>MIN(E10,H10)</f>
        <v>25.1</v>
      </c>
      <c r="K10" s="91">
        <f>MIN(F10,I10)</f>
        <v>6.25</v>
      </c>
      <c r="L10" s="91">
        <v>24</v>
      </c>
      <c r="M10" s="96">
        <v>24.6</v>
      </c>
      <c r="N10" s="96">
        <v>6.49</v>
      </c>
      <c r="O10" s="91">
        <v>29</v>
      </c>
      <c r="P10" s="94">
        <v>26.9</v>
      </c>
      <c r="Q10" s="94">
        <v>6.48</v>
      </c>
      <c r="R10" s="97">
        <f>MIN(M10,P10)</f>
        <v>24.6</v>
      </c>
      <c r="S10" s="97">
        <f>MIN(J10,R10)</f>
        <v>24.6</v>
      </c>
      <c r="T10" s="97">
        <f>MIN(N10,Q10)</f>
        <v>6.48</v>
      </c>
      <c r="U10" s="97">
        <f>MAX(E10,H10)</f>
        <v>25.4</v>
      </c>
      <c r="V10" s="97">
        <f>MAX(M10,P10)</f>
        <v>26.9</v>
      </c>
      <c r="W10" s="97"/>
      <c r="X10" s="97">
        <f>MIN(K10,T10)</f>
        <v>6.25</v>
      </c>
      <c r="Y10" s="97">
        <f>AVERAGE(F10,I10,N10,Q10)</f>
        <v>6.425</v>
      </c>
      <c r="Z10" s="103">
        <f>MAX(U10,V10)</f>
        <v>26.9</v>
      </c>
      <c r="AA10" s="97">
        <f>SUM(E10+H10+M10+P10)-S10</f>
        <v>77.4</v>
      </c>
      <c r="AB10" s="97">
        <f>SUM(E10,H10,M10,P10)</f>
        <v>102</v>
      </c>
      <c r="AC10" s="100">
        <f>AVERAGE(,E10,H10,M10,P10)</f>
        <v>20.4</v>
      </c>
      <c r="AD10" s="125"/>
      <c r="AE10" s="121"/>
      <c r="AF10" s="66"/>
      <c r="AG10" s="124"/>
      <c r="AH10" s="125"/>
      <c r="AI10" s="1"/>
      <c r="AJ10" s="1"/>
    </row>
    <row r="11" spans="1:36" s="3" customFormat="1" ht="12.75">
      <c r="A11" s="105">
        <v>8</v>
      </c>
      <c r="B11" s="91" t="s">
        <v>53</v>
      </c>
      <c r="C11" s="92" t="s">
        <v>69</v>
      </c>
      <c r="D11" s="93"/>
      <c r="E11" s="95">
        <v>26.2</v>
      </c>
      <c r="F11" s="95">
        <v>6.37</v>
      </c>
      <c r="G11" s="91">
        <v>27</v>
      </c>
      <c r="H11" s="95">
        <v>26.2</v>
      </c>
      <c r="I11" s="95">
        <v>6.43</v>
      </c>
      <c r="J11" s="91">
        <f>MIN(E11,H11)</f>
        <v>26.2</v>
      </c>
      <c r="K11" s="91">
        <f>MIN(F11,I11)</f>
        <v>6.37</v>
      </c>
      <c r="L11" s="91">
        <v>24</v>
      </c>
      <c r="M11" s="96">
        <v>24.9</v>
      </c>
      <c r="N11" s="96">
        <v>6.54</v>
      </c>
      <c r="O11" s="91">
        <v>29</v>
      </c>
      <c r="P11" s="95">
        <v>24.8</v>
      </c>
      <c r="Q11" s="95">
        <v>6.89</v>
      </c>
      <c r="R11" s="97">
        <f>MIN(M11,P11)</f>
        <v>24.8</v>
      </c>
      <c r="S11" s="97">
        <f>MIN(J11,R11)</f>
        <v>24.8</v>
      </c>
      <c r="T11" s="97">
        <f>MIN(N11,Q11)</f>
        <v>6.54</v>
      </c>
      <c r="U11" s="97">
        <f>MAX(E11,H11)</f>
        <v>26.2</v>
      </c>
      <c r="V11" s="97">
        <f>MAX(M11,P11)</f>
        <v>24.9</v>
      </c>
      <c r="W11" s="97"/>
      <c r="X11" s="97">
        <f>MIN(K11,T11)</f>
        <v>6.37</v>
      </c>
      <c r="Y11" s="97">
        <f>AVERAGE(F11,I11,N11,Q11)</f>
        <v>6.5575</v>
      </c>
      <c r="Z11" s="103">
        <f>MAX(U11,V11)</f>
        <v>26.2</v>
      </c>
      <c r="AA11" s="97">
        <f>SUM(E11+H11+M11+P11)-S11</f>
        <v>77.3</v>
      </c>
      <c r="AB11" s="97">
        <f>SUM(E11,H11,M11,P11)</f>
        <v>102.1</v>
      </c>
      <c r="AC11" s="100">
        <f>AVERAGE(,E11,H11,M11,P11)</f>
        <v>20.419999999999998</v>
      </c>
      <c r="AD11" s="123"/>
      <c r="AE11" s="121"/>
      <c r="AF11" s="122"/>
      <c r="AG11" s="124"/>
      <c r="AH11" s="123"/>
      <c r="AI11" s="1"/>
      <c r="AJ11" s="1"/>
    </row>
    <row r="12" spans="1:36" ht="12.75">
      <c r="A12" s="105">
        <v>9</v>
      </c>
      <c r="B12" s="91" t="s">
        <v>58</v>
      </c>
      <c r="C12" s="92" t="s">
        <v>71</v>
      </c>
      <c r="D12" s="93">
        <v>15</v>
      </c>
      <c r="E12" s="94">
        <v>21.5</v>
      </c>
      <c r="F12" s="94">
        <v>6.52</v>
      </c>
      <c r="G12" s="91">
        <v>27</v>
      </c>
      <c r="H12" s="95">
        <v>25.1</v>
      </c>
      <c r="I12" s="95">
        <v>6.56</v>
      </c>
      <c r="J12" s="91">
        <f>MIN(E12,H12)</f>
        <v>21.5</v>
      </c>
      <c r="K12" s="91">
        <f>MIN(F12,I12)</f>
        <v>6.52</v>
      </c>
      <c r="L12" s="91">
        <v>24</v>
      </c>
      <c r="M12" s="104">
        <v>23.3</v>
      </c>
      <c r="N12" s="104">
        <v>6.57</v>
      </c>
      <c r="O12" s="91">
        <v>29</v>
      </c>
      <c r="P12" s="95">
        <v>24.7</v>
      </c>
      <c r="Q12" s="95">
        <v>6.75</v>
      </c>
      <c r="R12" s="97">
        <f>MIN(M12,P12)</f>
        <v>23.3</v>
      </c>
      <c r="S12" s="97">
        <f>MIN(J12,R12)</f>
        <v>21.5</v>
      </c>
      <c r="T12" s="97">
        <f>MIN(N12,Q12)</f>
        <v>6.57</v>
      </c>
      <c r="U12" s="97">
        <f>MAX(E12,H12)</f>
        <v>25.1</v>
      </c>
      <c r="V12" s="97">
        <f>MAX(M12,P12)</f>
        <v>24.7</v>
      </c>
      <c r="W12" s="97"/>
      <c r="X12" s="97">
        <f>MIN(K12,T12)</f>
        <v>6.52</v>
      </c>
      <c r="Y12" s="97">
        <f>AVERAGE(F12,I12,N12,Q12)</f>
        <v>6.6</v>
      </c>
      <c r="Z12" s="103">
        <f>MAX(U12,V12)</f>
        <v>25.1</v>
      </c>
      <c r="AA12" s="97">
        <f>SUM(E12+H12+M12+P12)-S12</f>
        <v>73.10000000000001</v>
      </c>
      <c r="AB12" s="97">
        <f>SUM(E12,H12,M12,P12)</f>
        <v>94.60000000000001</v>
      </c>
      <c r="AC12" s="100">
        <f>AVERAGE(,E12,H12,M12,P12)</f>
        <v>18.92</v>
      </c>
      <c r="AD12" s="125"/>
      <c r="AE12" s="121"/>
      <c r="AF12" s="66"/>
      <c r="AG12" s="124"/>
      <c r="AH12" s="125"/>
      <c r="AI12" s="1"/>
      <c r="AJ12" s="1"/>
    </row>
    <row r="13" spans="1:36" ht="12.75">
      <c r="A13" s="105">
        <v>10</v>
      </c>
      <c r="B13" s="93" t="s">
        <v>59</v>
      </c>
      <c r="C13" s="102" t="s">
        <v>71</v>
      </c>
      <c r="D13" s="93">
        <v>18</v>
      </c>
      <c r="E13" s="95">
        <v>25.6</v>
      </c>
      <c r="F13" s="95">
        <v>6.53</v>
      </c>
      <c r="G13" s="91">
        <v>27</v>
      </c>
      <c r="H13" s="94">
        <v>16.8</v>
      </c>
      <c r="I13" s="94">
        <v>6.55</v>
      </c>
      <c r="J13" s="91">
        <f>MIN(E13,H13)</f>
        <v>16.8</v>
      </c>
      <c r="K13" s="91">
        <f>MIN(F13,I13)</f>
        <v>6.53</v>
      </c>
      <c r="L13" s="91">
        <v>24</v>
      </c>
      <c r="M13" s="104">
        <v>25.3</v>
      </c>
      <c r="N13" s="104">
        <v>6.38</v>
      </c>
      <c r="O13" s="91">
        <v>29</v>
      </c>
      <c r="P13" s="94">
        <v>22.1</v>
      </c>
      <c r="Q13" s="94">
        <v>6.77</v>
      </c>
      <c r="R13" s="97">
        <f>MIN(M13,P13)</f>
        <v>22.1</v>
      </c>
      <c r="S13" s="97">
        <f>MIN(J13,R13)</f>
        <v>16.8</v>
      </c>
      <c r="T13" s="97">
        <f>MIN(N13,Q13)</f>
        <v>6.38</v>
      </c>
      <c r="U13" s="97">
        <f>MAX(E13,H13)</f>
        <v>25.6</v>
      </c>
      <c r="V13" s="97">
        <f>MAX(M13,P13)</f>
        <v>25.3</v>
      </c>
      <c r="W13" s="97"/>
      <c r="X13" s="97">
        <f>MIN(K13,T13)</f>
        <v>6.38</v>
      </c>
      <c r="Y13" s="97">
        <f>AVERAGE(F13,I13,N13,Q13)</f>
        <v>6.5575</v>
      </c>
      <c r="Z13" s="103">
        <f>MAX(U13,V13)</f>
        <v>25.6</v>
      </c>
      <c r="AA13" s="97">
        <f>SUM(E13+H13+M13+P13)-S13</f>
        <v>73.00000000000001</v>
      </c>
      <c r="AB13" s="97">
        <f>SUM(E13,H13,M13,P13)</f>
        <v>89.80000000000001</v>
      </c>
      <c r="AC13" s="100">
        <f>AVERAGE(,E13,H13,M13,P13)</f>
        <v>17.96</v>
      </c>
      <c r="AD13" s="125"/>
      <c r="AE13" s="121"/>
      <c r="AF13" s="66"/>
      <c r="AG13" s="124"/>
      <c r="AH13" s="125"/>
      <c r="AI13" s="1"/>
      <c r="AJ13" s="1"/>
    </row>
    <row r="14" spans="1:36" s="5" customFormat="1" ht="13.5" thickBot="1">
      <c r="A14" s="105">
        <v>11</v>
      </c>
      <c r="B14" s="91" t="s">
        <v>60</v>
      </c>
      <c r="C14" s="92" t="s">
        <v>71</v>
      </c>
      <c r="D14" s="93"/>
      <c r="E14" s="95">
        <v>17.6</v>
      </c>
      <c r="F14" s="95">
        <v>5.93</v>
      </c>
      <c r="G14" s="91">
        <v>27</v>
      </c>
      <c r="H14" s="94">
        <v>24.6</v>
      </c>
      <c r="I14" s="94">
        <v>6.18</v>
      </c>
      <c r="J14" s="91">
        <f>MIN(E14,H14)</f>
        <v>17.6</v>
      </c>
      <c r="K14" s="91">
        <f>MIN(F14,I14)</f>
        <v>5.93</v>
      </c>
      <c r="L14" s="91">
        <v>24</v>
      </c>
      <c r="M14" s="104">
        <v>9</v>
      </c>
      <c r="N14" s="104">
        <v>6.15</v>
      </c>
      <c r="O14" s="91">
        <v>29</v>
      </c>
      <c r="P14" s="94">
        <v>27</v>
      </c>
      <c r="Q14" s="94">
        <v>6.3</v>
      </c>
      <c r="R14" s="97">
        <f>MIN(M14,P14)</f>
        <v>9</v>
      </c>
      <c r="S14" s="97">
        <f>MIN(J14,R14)</f>
        <v>9</v>
      </c>
      <c r="T14" s="97">
        <f>MIN(N14,Q14)</f>
        <v>6.15</v>
      </c>
      <c r="U14" s="97">
        <f>MAX(E14,H14)</f>
        <v>24.6</v>
      </c>
      <c r="V14" s="97">
        <f>MAX(M14,P14)</f>
        <v>27</v>
      </c>
      <c r="W14" s="97"/>
      <c r="X14" s="97">
        <f>MIN(K14,T14)</f>
        <v>5.93</v>
      </c>
      <c r="Y14" s="97">
        <f>AVERAGE(F14,I14,N14,Q14)</f>
        <v>6.14</v>
      </c>
      <c r="Z14" s="103">
        <f>MAX(U14,V14)</f>
        <v>27</v>
      </c>
      <c r="AA14" s="97">
        <f>SUM(E14+H14+M14+P14)-S14</f>
        <v>69.2</v>
      </c>
      <c r="AB14" s="97">
        <f>SUM(E14,H14,M14,P14)</f>
        <v>78.2</v>
      </c>
      <c r="AC14" s="100">
        <f>AVERAGE(,E14,H14,M14,P14)</f>
        <v>15.64</v>
      </c>
      <c r="AD14" s="125"/>
      <c r="AE14" s="121"/>
      <c r="AF14" s="66"/>
      <c r="AG14" s="124"/>
      <c r="AH14" s="125"/>
      <c r="AI14" s="1"/>
      <c r="AJ14" s="1"/>
    </row>
    <row r="15" spans="1:36" s="3" customFormat="1" ht="12.75">
      <c r="A15" s="105">
        <v>12</v>
      </c>
      <c r="B15" s="91" t="s">
        <v>62</v>
      </c>
      <c r="C15" s="92" t="s">
        <v>71</v>
      </c>
      <c r="D15" s="93"/>
      <c r="E15" s="94">
        <v>23.8</v>
      </c>
      <c r="F15" s="94">
        <v>7.17</v>
      </c>
      <c r="G15" s="91">
        <v>27</v>
      </c>
      <c r="H15" s="95">
        <v>21.1</v>
      </c>
      <c r="I15" s="95">
        <v>6.88</v>
      </c>
      <c r="J15" s="91">
        <f>MIN(E15,H15)</f>
        <v>21.1</v>
      </c>
      <c r="K15" s="91">
        <f>MIN(F15,I15)</f>
        <v>6.88</v>
      </c>
      <c r="L15" s="91">
        <v>24</v>
      </c>
      <c r="M15" s="104">
        <v>22.2</v>
      </c>
      <c r="N15" s="104">
        <v>7.03</v>
      </c>
      <c r="O15" s="91">
        <v>29</v>
      </c>
      <c r="P15" s="94">
        <v>22.9</v>
      </c>
      <c r="Q15" s="94">
        <v>6.95</v>
      </c>
      <c r="R15" s="97">
        <f>MIN(M15,P15)</f>
        <v>22.2</v>
      </c>
      <c r="S15" s="97">
        <f>MIN(J15,R15)</f>
        <v>21.1</v>
      </c>
      <c r="T15" s="97">
        <f>MIN(N15,Q15)</f>
        <v>6.95</v>
      </c>
      <c r="U15" s="97">
        <f>MAX(E15,H15)</f>
        <v>23.8</v>
      </c>
      <c r="V15" s="97">
        <f>MAX(M15,P15)</f>
        <v>22.9</v>
      </c>
      <c r="W15" s="97"/>
      <c r="X15" s="97">
        <f>MIN(K15,T15)</f>
        <v>6.88</v>
      </c>
      <c r="Y15" s="97">
        <f>AVERAGE(F15,I15,N15,Q15)</f>
        <v>7.0075</v>
      </c>
      <c r="Z15" s="103">
        <f>MAX(U15,V15)</f>
        <v>23.8</v>
      </c>
      <c r="AA15" s="97">
        <f>SUM(E15+H15+M15+P15)-S15</f>
        <v>68.9</v>
      </c>
      <c r="AB15" s="97">
        <f>SUM(E15,H15,M15,P15)</f>
        <v>90</v>
      </c>
      <c r="AC15" s="100">
        <f>AVERAGE(,E15,H15,M15,P15)</f>
        <v>18</v>
      </c>
      <c r="AD15" s="125"/>
      <c r="AE15" s="121"/>
      <c r="AF15" s="66"/>
      <c r="AG15" s="124"/>
      <c r="AH15" s="125"/>
      <c r="AI15" s="1"/>
      <c r="AJ15" s="1"/>
    </row>
    <row r="16" spans="1:36" ht="12.75">
      <c r="A16" s="105">
        <v>13</v>
      </c>
      <c r="B16" s="91" t="s">
        <v>54</v>
      </c>
      <c r="C16" s="92" t="s">
        <v>69</v>
      </c>
      <c r="D16" s="93">
        <v>17</v>
      </c>
      <c r="E16" s="95">
        <v>21.8</v>
      </c>
      <c r="F16" s="95">
        <v>7.26</v>
      </c>
      <c r="G16" s="91">
        <v>27</v>
      </c>
      <c r="H16" s="95">
        <v>21.9</v>
      </c>
      <c r="I16" s="91"/>
      <c r="J16" s="91">
        <f>MIN(E16,H16)</f>
        <v>21.8</v>
      </c>
      <c r="K16" s="91">
        <f>MIN(F16,I16)</f>
        <v>7.26</v>
      </c>
      <c r="L16" s="91">
        <v>24</v>
      </c>
      <c r="M16" s="104">
        <v>22.3</v>
      </c>
      <c r="N16" s="104">
        <v>6.9</v>
      </c>
      <c r="O16" s="91">
        <v>29</v>
      </c>
      <c r="P16" s="95">
        <v>23.1</v>
      </c>
      <c r="Q16" s="95">
        <v>6.93</v>
      </c>
      <c r="R16" s="97">
        <f>MIN(M16,P16)</f>
        <v>22.3</v>
      </c>
      <c r="S16" s="97">
        <f>MIN(J16,R16)</f>
        <v>21.8</v>
      </c>
      <c r="T16" s="97">
        <f>MIN(N16,Q16)</f>
        <v>6.9</v>
      </c>
      <c r="U16" s="97">
        <f>MAX(E16,H16)</f>
        <v>21.9</v>
      </c>
      <c r="V16" s="97">
        <f>MAX(M16,P16)</f>
        <v>23.1</v>
      </c>
      <c r="W16" s="97"/>
      <c r="X16" s="97">
        <f>MIN(K16,T16)</f>
        <v>6.9</v>
      </c>
      <c r="Y16" s="97">
        <f>AVERAGE(F16,I16,N16,Q16)</f>
        <v>7.03</v>
      </c>
      <c r="Z16" s="103">
        <f>MAX(U16,V16)</f>
        <v>23.1</v>
      </c>
      <c r="AA16" s="97">
        <f>SUM(E16+H16+M16+P16)-S16</f>
        <v>67.3</v>
      </c>
      <c r="AB16" s="97">
        <f>SUM(E16,H16,M16,P16)</f>
        <v>89.1</v>
      </c>
      <c r="AC16" s="100">
        <f>AVERAGE(,E16,H16,M16,P16)</f>
        <v>17.82</v>
      </c>
      <c r="AD16" s="123"/>
      <c r="AE16" s="121"/>
      <c r="AF16" s="122"/>
      <c r="AG16" s="124"/>
      <c r="AH16" s="123"/>
      <c r="AI16" s="1"/>
      <c r="AJ16" s="1"/>
    </row>
    <row r="17" spans="1:36" ht="12.75">
      <c r="A17" s="105">
        <v>14</v>
      </c>
      <c r="B17" s="91" t="s">
        <v>55</v>
      </c>
      <c r="C17" s="92" t="s">
        <v>69</v>
      </c>
      <c r="D17" s="93">
        <v>14</v>
      </c>
      <c r="E17" s="95">
        <v>20.2</v>
      </c>
      <c r="F17" s="95">
        <v>7.42</v>
      </c>
      <c r="G17" s="91">
        <v>27</v>
      </c>
      <c r="H17" s="95">
        <v>21.1</v>
      </c>
      <c r="I17" s="95">
        <v>7.26</v>
      </c>
      <c r="J17" s="91">
        <f>MIN(E17,H17)</f>
        <v>20.2</v>
      </c>
      <c r="K17" s="91">
        <f>MIN(F17,I17)</f>
        <v>7.26</v>
      </c>
      <c r="L17" s="91">
        <v>24</v>
      </c>
      <c r="M17" s="96">
        <v>20.3</v>
      </c>
      <c r="N17" s="96">
        <v>7.39</v>
      </c>
      <c r="O17" s="91">
        <v>29</v>
      </c>
      <c r="P17" s="95">
        <v>22.2</v>
      </c>
      <c r="Q17" s="95">
        <v>6.63</v>
      </c>
      <c r="R17" s="97">
        <f>MIN(M17,P17)</f>
        <v>20.3</v>
      </c>
      <c r="S17" s="97">
        <f>MIN(J17,R17)</f>
        <v>20.2</v>
      </c>
      <c r="T17" s="97">
        <f>MIN(N17,Q17)</f>
        <v>6.63</v>
      </c>
      <c r="U17" s="97">
        <f>MAX(E17,H17)</f>
        <v>21.1</v>
      </c>
      <c r="V17" s="97">
        <f>MAX(M17,P17)</f>
        <v>22.2</v>
      </c>
      <c r="W17" s="97"/>
      <c r="X17" s="97">
        <f>MIN(K17,T17)</f>
        <v>6.63</v>
      </c>
      <c r="Y17" s="97">
        <f>AVERAGE(F17,I17,N17,Q17)</f>
        <v>7.175</v>
      </c>
      <c r="Z17" s="103">
        <f>MAX(U17,V17)</f>
        <v>22.2</v>
      </c>
      <c r="AA17" s="97">
        <f>SUM(E17+H17+M17+P17)-S17</f>
        <v>63.599999999999994</v>
      </c>
      <c r="AB17" s="97">
        <f>SUM(E17,H17,M17,P17)</f>
        <v>83.8</v>
      </c>
      <c r="AC17" s="100">
        <f>AVERAGE(,E17,H17,M17,P17)</f>
        <v>16.759999999999998</v>
      </c>
      <c r="AD17" s="123"/>
      <c r="AE17" s="121"/>
      <c r="AF17" s="122"/>
      <c r="AG17" s="124"/>
      <c r="AH17" s="123"/>
      <c r="AI17" s="1"/>
      <c r="AJ17" s="1"/>
    </row>
    <row r="18" spans="1:36" s="5" customFormat="1" ht="13.5" thickBot="1">
      <c r="A18" s="106">
        <v>15</v>
      </c>
      <c r="B18" s="107" t="s">
        <v>65</v>
      </c>
      <c r="C18" s="108" t="s">
        <v>70</v>
      </c>
      <c r="D18" s="107">
        <v>18</v>
      </c>
      <c r="E18" s="109">
        <v>20.9</v>
      </c>
      <c r="F18" s="110"/>
      <c r="G18" s="110">
        <v>27</v>
      </c>
      <c r="H18" s="111">
        <v>20.8</v>
      </c>
      <c r="I18" s="110"/>
      <c r="J18" s="110">
        <f>MIN(E18,H18)</f>
        <v>20.8</v>
      </c>
      <c r="K18" s="110">
        <f>MIN(F18,I18)</f>
        <v>0</v>
      </c>
      <c r="L18" s="110">
        <v>24</v>
      </c>
      <c r="M18" s="112">
        <v>17.7</v>
      </c>
      <c r="N18" s="112">
        <v>6.31</v>
      </c>
      <c r="O18" s="110">
        <v>29</v>
      </c>
      <c r="P18" s="111">
        <v>21</v>
      </c>
      <c r="Q18" s="111">
        <v>6.41</v>
      </c>
      <c r="R18" s="113">
        <f>MIN(M18,P18)</f>
        <v>17.7</v>
      </c>
      <c r="S18" s="113">
        <f>MIN(J18,R18)</f>
        <v>17.7</v>
      </c>
      <c r="T18" s="113">
        <f>MIN(N18,Q18)</f>
        <v>6.31</v>
      </c>
      <c r="U18" s="113">
        <f>MAX(E18,H18)</f>
        <v>20.9</v>
      </c>
      <c r="V18" s="113">
        <f>MAX(M18,P18)</f>
        <v>21</v>
      </c>
      <c r="W18" s="113"/>
      <c r="X18" s="113">
        <f>MIN(K18,T18)</f>
        <v>0</v>
      </c>
      <c r="Y18" s="113">
        <f>AVERAGE(F18,I18,N18,Q18)</f>
        <v>6.359999999999999</v>
      </c>
      <c r="Z18" s="114">
        <f>MAX(U18,V18)</f>
        <v>21</v>
      </c>
      <c r="AA18" s="113">
        <f>SUM(E18+H18+M18+P18)-S18</f>
        <v>62.7</v>
      </c>
      <c r="AB18" s="113">
        <f>SUM(E18,H18,M18,P18)</f>
        <v>80.4</v>
      </c>
      <c r="AC18" s="115">
        <f>AVERAGE(,E18,H18,M18,P18)</f>
        <v>16.080000000000002</v>
      </c>
      <c r="AD18" s="125"/>
      <c r="AE18" s="121"/>
      <c r="AF18" s="66"/>
      <c r="AG18" s="124"/>
      <c r="AH18" s="125"/>
      <c r="AI18" s="1"/>
      <c r="AJ18" s="1"/>
    </row>
    <row r="19" spans="1:36" s="3" customFormat="1" ht="13.5" customHeight="1" thickTop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1"/>
      <c r="AF19" s="66"/>
      <c r="AG19" s="124"/>
      <c r="AH19" s="125"/>
      <c r="AI19" s="1"/>
      <c r="AJ19" s="1"/>
    </row>
    <row r="20" spans="1:36" ht="13.5" customHeight="1">
      <c r="A20" s="126"/>
      <c r="B20" s="66"/>
      <c r="C20" s="66"/>
      <c r="D20" s="66">
        <v>7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1"/>
      <c r="AF20" s="66"/>
      <c r="AG20" s="124"/>
      <c r="AH20" s="125"/>
      <c r="AI20" s="1"/>
      <c r="AJ20" s="1"/>
    </row>
    <row r="21" spans="1:36" ht="13.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1"/>
      <c r="AF21" s="66"/>
      <c r="AG21" s="124"/>
      <c r="AH21" s="125"/>
      <c r="AI21" s="1"/>
      <c r="AJ21" s="1"/>
    </row>
    <row r="22" spans="1:36" s="5" customFormat="1" ht="13.5" customHeight="1" thickBot="1">
      <c r="A22" s="66"/>
      <c r="B22" s="66"/>
      <c r="C22" s="66"/>
      <c r="D22" s="66">
        <v>18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1"/>
      <c r="AF22" s="66"/>
      <c r="AG22" s="124"/>
      <c r="AH22" s="125"/>
      <c r="AI22" s="1"/>
      <c r="AJ22" s="1"/>
    </row>
    <row r="23" spans="1:36" s="3" customFormat="1" ht="13.5" customHeight="1">
      <c r="A23" s="66" t="s">
        <v>8</v>
      </c>
      <c r="B23" s="66"/>
      <c r="C23" s="66"/>
      <c r="D23" s="66">
        <v>17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1"/>
      <c r="AF23" s="66"/>
      <c r="AG23" s="124"/>
      <c r="AH23" s="125"/>
      <c r="AI23" s="1"/>
      <c r="AJ23" s="1"/>
    </row>
    <row r="24" spans="1:36" ht="12.75">
      <c r="A24" s="66"/>
      <c r="B24" s="66"/>
      <c r="C24" s="66"/>
      <c r="D24" s="66">
        <v>16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1"/>
      <c r="AF24" s="66"/>
      <c r="AG24" s="124"/>
      <c r="AH24" s="125"/>
      <c r="AI24" s="1"/>
      <c r="AJ24" s="1"/>
    </row>
    <row r="25" spans="1:36" ht="12.75">
      <c r="A25" s="66"/>
      <c r="B25" s="66"/>
      <c r="C25" s="66"/>
      <c r="D25" s="66">
        <v>15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1"/>
      <c r="AF25" s="66"/>
      <c r="AG25" s="124"/>
      <c r="AH25" s="125"/>
      <c r="AI25" s="1"/>
      <c r="AJ25" s="1"/>
    </row>
    <row r="26" spans="1:36" s="2" customFormat="1" ht="12.75">
      <c r="A26" s="66"/>
      <c r="B26" s="66"/>
      <c r="C26" s="66"/>
      <c r="D26" s="66">
        <v>14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1"/>
      <c r="AF26" s="66"/>
      <c r="AG26" s="124"/>
      <c r="AH26" s="125"/>
      <c r="AI26" s="1"/>
      <c r="AJ26" s="1"/>
    </row>
    <row r="27" spans="1:36" s="5" customFormat="1" ht="13.5" thickBot="1">
      <c r="A27" s="66"/>
      <c r="B27" s="66"/>
      <c r="C27" s="66"/>
      <c r="D27" s="66">
        <v>13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1"/>
      <c r="AF27" s="66"/>
      <c r="AG27" s="124"/>
      <c r="AH27" s="125"/>
      <c r="AI27" s="1"/>
      <c r="AJ27" s="1"/>
    </row>
    <row r="28" spans="1:36" s="12" customFormat="1" ht="12.75">
      <c r="A28" s="66"/>
      <c r="B28" s="66"/>
      <c r="C28" s="66"/>
      <c r="D28" s="66">
        <v>12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1"/>
      <c r="AF28" s="66"/>
      <c r="AG28" s="124"/>
      <c r="AH28" s="125"/>
      <c r="AI28" s="1"/>
      <c r="AJ28" s="1"/>
    </row>
    <row r="29" spans="1:34" ht="12.75">
      <c r="A29" s="66"/>
      <c r="B29" s="66"/>
      <c r="C29" s="66"/>
      <c r="D29" s="66">
        <v>11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1"/>
      <c r="AF29" s="66"/>
      <c r="AG29" s="124"/>
      <c r="AH29" s="125"/>
    </row>
    <row r="30" spans="1:34" ht="12.75">
      <c r="A30" s="66"/>
      <c r="B30" s="66"/>
      <c r="C30" s="66"/>
      <c r="D30" s="66">
        <v>10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1"/>
      <c r="AF30" s="66"/>
      <c r="AG30" s="124"/>
      <c r="AH30" s="125"/>
    </row>
    <row r="31" spans="1:36" s="2" customFormat="1" ht="12.75">
      <c r="A31" s="66"/>
      <c r="B31" s="66"/>
      <c r="C31" s="66"/>
      <c r="D31" s="66">
        <v>9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1"/>
      <c r="AF31" s="66"/>
      <c r="AG31" s="124"/>
      <c r="AH31" s="125"/>
      <c r="AI31" s="1"/>
      <c r="AJ31" s="1"/>
    </row>
    <row r="32" spans="1:36" s="2" customFormat="1" ht="12.75">
      <c r="A32" s="66"/>
      <c r="B32" s="66"/>
      <c r="C32" s="66"/>
      <c r="D32" s="66">
        <v>8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1"/>
      <c r="AF32" s="66"/>
      <c r="AG32" s="124"/>
      <c r="AH32" s="125"/>
      <c r="AI32" s="1"/>
      <c r="AJ32" s="1"/>
    </row>
    <row r="33" spans="1:36" ht="12.75">
      <c r="A33" s="66"/>
      <c r="B33" s="66"/>
      <c r="C33" s="66"/>
      <c r="D33" s="66">
        <v>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1"/>
      <c r="AF33" s="66"/>
      <c r="AG33" s="124"/>
      <c r="AH33" s="125"/>
      <c r="AI33" s="1"/>
      <c r="AJ33" s="1"/>
    </row>
    <row r="34" spans="1:36" ht="12.75">
      <c r="A34" s="66"/>
      <c r="B34" s="66"/>
      <c r="C34" s="66"/>
      <c r="D34" s="66">
        <v>6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1"/>
      <c r="AF34" s="66"/>
      <c r="AG34" s="124"/>
      <c r="AH34" s="125"/>
      <c r="AI34" s="1"/>
      <c r="AJ34" s="1"/>
    </row>
    <row r="35" spans="1:36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1"/>
      <c r="AF35" s="66"/>
      <c r="AG35" s="124"/>
      <c r="AH35" s="125"/>
      <c r="AI35" s="1"/>
      <c r="AJ35" s="1"/>
    </row>
    <row r="36" spans="1:36" ht="12.7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4"/>
      <c r="AH36" s="125"/>
      <c r="AI36" s="1"/>
      <c r="AJ36" s="1"/>
    </row>
    <row r="37" s="1" customFormat="1" ht="12.75"/>
    <row r="38" s="1" customFormat="1" ht="12.75" hidden="1"/>
    <row r="39" s="1" customFormat="1" ht="12.75"/>
    <row r="40" s="1" customFormat="1" ht="12.75"/>
    <row r="41" s="1" customFormat="1" ht="12.75"/>
    <row r="42" s="1" customFormat="1" ht="94.5" customHeight="1"/>
    <row r="43" spans="1:34" s="1" customFormat="1" ht="12.75">
      <c r="A43" s="6"/>
      <c r="B43" s="7"/>
      <c r="C43" s="8"/>
      <c r="D43" s="9"/>
      <c r="E43" s="7"/>
      <c r="F43" s="8"/>
      <c r="G43" s="9"/>
      <c r="H43" s="7"/>
      <c r="I43" s="8"/>
      <c r="J43" s="10"/>
      <c r="K43" s="7"/>
      <c r="L43" s="11"/>
      <c r="M43" s="7"/>
      <c r="N43" s="8"/>
      <c r="O43" s="9"/>
      <c r="P43" s="7"/>
      <c r="Q43" s="8"/>
      <c r="R43" s="10"/>
      <c r="S43" s="7"/>
      <c r="T43" s="7"/>
      <c r="U43" s="7"/>
      <c r="V43" s="11"/>
      <c r="W43" s="9"/>
      <c r="X43" s="6"/>
      <c r="Y43" s="10"/>
      <c r="Z43" s="7"/>
      <c r="AA43" s="7"/>
      <c r="AB43" s="11"/>
      <c r="AC43" s="11"/>
      <c r="AD43" s="8"/>
      <c r="AE43" s="6"/>
      <c r="AF43" s="7"/>
      <c r="AG43" s="7"/>
      <c r="AH43" s="7"/>
    </row>
    <row r="44" spans="1:34" s="1" customFormat="1" ht="12.75">
      <c r="A44" s="6"/>
      <c r="B44" s="7"/>
      <c r="C44" s="8"/>
      <c r="D44" s="9"/>
      <c r="E44" s="7"/>
      <c r="F44" s="8"/>
      <c r="G44" s="9"/>
      <c r="H44" s="7"/>
      <c r="I44" s="8"/>
      <c r="J44" s="10"/>
      <c r="K44" s="7"/>
      <c r="L44" s="11"/>
      <c r="M44" s="7"/>
      <c r="N44" s="8"/>
      <c r="O44" s="9"/>
      <c r="P44" s="7"/>
      <c r="Q44" s="8"/>
      <c r="R44" s="10"/>
      <c r="S44" s="7"/>
      <c r="T44" s="7"/>
      <c r="U44" s="7"/>
      <c r="V44" s="11"/>
      <c r="W44" s="9"/>
      <c r="X44" s="6"/>
      <c r="Y44" s="10"/>
      <c r="Z44" s="7"/>
      <c r="AA44" s="7"/>
      <c r="AB44" s="11"/>
      <c r="AC44" s="11"/>
      <c r="AD44" s="8"/>
      <c r="AE44" s="6"/>
      <c r="AF44" s="7"/>
      <c r="AG44" s="7"/>
      <c r="AH44" s="7"/>
    </row>
    <row r="45" spans="1:34" s="1" customFormat="1" ht="12.75">
      <c r="A45" s="6"/>
      <c r="B45" s="7"/>
      <c r="C45" s="8"/>
      <c r="D45" s="9"/>
      <c r="E45" s="7"/>
      <c r="F45" s="8"/>
      <c r="G45" s="9"/>
      <c r="H45" s="7"/>
      <c r="I45" s="8"/>
      <c r="J45" s="10"/>
      <c r="K45" s="7"/>
      <c r="L45" s="11"/>
      <c r="M45" s="7"/>
      <c r="N45" s="8"/>
      <c r="O45" s="9"/>
      <c r="P45" s="7"/>
      <c r="Q45" s="8"/>
      <c r="R45" s="10"/>
      <c r="S45" s="7"/>
      <c r="T45" s="7"/>
      <c r="U45" s="7"/>
      <c r="V45" s="11"/>
      <c r="W45" s="9"/>
      <c r="X45" s="6"/>
      <c r="Y45" s="10"/>
      <c r="Z45" s="7"/>
      <c r="AA45" s="7"/>
      <c r="AB45" s="11"/>
      <c r="AC45" s="11"/>
      <c r="AD45" s="8"/>
      <c r="AE45" s="6"/>
      <c r="AF45" s="7"/>
      <c r="AG45" s="7"/>
      <c r="AH45" s="7"/>
    </row>
    <row r="46" spans="1:34" s="1" customFormat="1" ht="12.75">
      <c r="A46" s="6"/>
      <c r="B46" s="7"/>
      <c r="C46" s="8"/>
      <c r="D46" s="9"/>
      <c r="E46" s="7"/>
      <c r="F46" s="8"/>
      <c r="G46" s="9"/>
      <c r="H46" s="7"/>
      <c r="I46" s="8"/>
      <c r="J46" s="10"/>
      <c r="K46" s="7"/>
      <c r="L46" s="11"/>
      <c r="M46" s="7"/>
      <c r="N46" s="8"/>
      <c r="O46" s="9"/>
      <c r="P46" s="7"/>
      <c r="Q46" s="8"/>
      <c r="R46" s="10"/>
      <c r="S46" s="7"/>
      <c r="T46" s="7"/>
      <c r="U46" s="7"/>
      <c r="V46" s="11"/>
      <c r="W46" s="9"/>
      <c r="X46" s="6"/>
      <c r="Y46" s="10"/>
      <c r="Z46" s="7"/>
      <c r="AA46" s="7"/>
      <c r="AB46" s="11"/>
      <c r="AC46" s="11"/>
      <c r="AD46" s="8"/>
      <c r="AE46" s="6"/>
      <c r="AF46" s="7"/>
      <c r="AG46" s="7"/>
      <c r="AH46" s="7"/>
    </row>
    <row r="47" spans="1:34" s="1" customFormat="1" ht="12.75">
      <c r="A47" s="6"/>
      <c r="B47" s="7"/>
      <c r="C47" s="8"/>
      <c r="D47" s="9"/>
      <c r="E47" s="7"/>
      <c r="F47" s="8"/>
      <c r="G47" s="9"/>
      <c r="H47" s="7"/>
      <c r="I47" s="8"/>
      <c r="J47" s="10"/>
      <c r="K47" s="7"/>
      <c r="L47" s="11"/>
      <c r="M47" s="7"/>
      <c r="N47" s="8"/>
      <c r="O47" s="9"/>
      <c r="P47" s="7"/>
      <c r="Q47" s="8"/>
      <c r="R47" s="10"/>
      <c r="S47" s="7"/>
      <c r="T47" s="7"/>
      <c r="U47" s="7"/>
      <c r="V47" s="11"/>
      <c r="W47" s="9"/>
      <c r="X47" s="6"/>
      <c r="Y47" s="10"/>
      <c r="Z47" s="7"/>
      <c r="AA47" s="7"/>
      <c r="AB47" s="11"/>
      <c r="AC47" s="11"/>
      <c r="AD47" s="8"/>
      <c r="AE47" s="6"/>
      <c r="AF47" s="7"/>
      <c r="AG47" s="7"/>
      <c r="AH47" s="7"/>
    </row>
    <row r="48" spans="1:34" s="1" customFormat="1" ht="12.75">
      <c r="A48" s="6"/>
      <c r="B48" s="7"/>
      <c r="C48" s="8"/>
      <c r="D48" s="9"/>
      <c r="E48" s="7"/>
      <c r="F48" s="8"/>
      <c r="G48" s="9"/>
      <c r="H48" s="7"/>
      <c r="I48" s="8"/>
      <c r="J48" s="10"/>
      <c r="K48" s="7"/>
      <c r="L48" s="11"/>
      <c r="M48" s="7"/>
      <c r="N48" s="8"/>
      <c r="O48" s="9"/>
      <c r="P48" s="7"/>
      <c r="Q48" s="8"/>
      <c r="R48" s="10"/>
      <c r="S48" s="7"/>
      <c r="T48" s="7"/>
      <c r="U48" s="7"/>
      <c r="V48" s="11"/>
      <c r="W48" s="9"/>
      <c r="X48" s="6"/>
      <c r="Y48" s="10"/>
      <c r="Z48" s="7"/>
      <c r="AA48" s="7"/>
      <c r="AB48" s="11"/>
      <c r="AC48" s="11"/>
      <c r="AD48" s="8"/>
      <c r="AE48" s="6"/>
      <c r="AF48" s="7"/>
      <c r="AG48" s="7"/>
      <c r="AH48" s="7"/>
    </row>
    <row r="49" spans="1:34" s="1" customFormat="1" ht="12.75">
      <c r="A49" s="6"/>
      <c r="B49" s="7"/>
      <c r="C49" s="8"/>
      <c r="D49" s="9"/>
      <c r="E49" s="7"/>
      <c r="F49" s="8"/>
      <c r="G49" s="9"/>
      <c r="H49" s="7"/>
      <c r="I49" s="8"/>
      <c r="J49" s="10"/>
      <c r="K49" s="7"/>
      <c r="L49" s="11"/>
      <c r="M49" s="7"/>
      <c r="N49" s="8"/>
      <c r="O49" s="9"/>
      <c r="P49" s="7"/>
      <c r="Q49" s="8"/>
      <c r="R49" s="10"/>
      <c r="S49" s="7"/>
      <c r="T49" s="7"/>
      <c r="U49" s="7"/>
      <c r="V49" s="11"/>
      <c r="W49" s="9"/>
      <c r="X49" s="6"/>
      <c r="Y49" s="10"/>
      <c r="Z49" s="7"/>
      <c r="AA49" s="7"/>
      <c r="AB49" s="11"/>
      <c r="AC49" s="11"/>
      <c r="AD49" s="8"/>
      <c r="AE49" s="6"/>
      <c r="AF49" s="7"/>
      <c r="AG49" s="7"/>
      <c r="AH49" s="7"/>
    </row>
  </sheetData>
  <sheetProtection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="66" zoomScaleNormal="66" workbookViewId="0" topLeftCell="A1">
      <selection activeCell="N17" sqref="N17"/>
    </sheetView>
  </sheetViews>
  <sheetFormatPr defaultColWidth="9.140625" defaultRowHeight="12.75"/>
  <cols>
    <col min="1" max="1" width="10.57421875" style="0" bestFit="1" customWidth="1"/>
    <col min="2" max="2" width="19.28125" style="0" customWidth="1"/>
    <col min="5" max="5" width="10.57421875" style="0" bestFit="1" customWidth="1"/>
    <col min="6" max="6" width="19.28125" style="0" customWidth="1"/>
    <col min="7" max="8" width="9.28125" style="0" bestFit="1" customWidth="1"/>
    <col min="9" max="9" width="10.57421875" style="0" bestFit="1" customWidth="1"/>
    <col min="10" max="10" width="19.28125" style="0" customWidth="1"/>
    <col min="13" max="13" width="10.57421875" style="0" bestFit="1" customWidth="1"/>
    <col min="14" max="14" width="19.28125" style="0" customWidth="1"/>
    <col min="17" max="17" width="16.00390625" style="0" customWidth="1"/>
    <col min="18" max="18" width="6.28125" style="0" customWidth="1"/>
    <col min="19" max="19" width="15.57421875" style="0" customWidth="1"/>
  </cols>
  <sheetData>
    <row r="1" spans="1:19" ht="27" customHeight="1" thickBot="1" thickTop="1">
      <c r="A1" s="23"/>
      <c r="B1" s="24" t="s">
        <v>27</v>
      </c>
      <c r="C1" s="24" t="s">
        <v>29</v>
      </c>
      <c r="D1" s="24" t="s">
        <v>28</v>
      </c>
      <c r="E1" s="23"/>
      <c r="F1" s="24" t="s">
        <v>27</v>
      </c>
      <c r="G1" s="24" t="s">
        <v>29</v>
      </c>
      <c r="H1" s="24" t="s">
        <v>28</v>
      </c>
      <c r="I1" s="23"/>
      <c r="J1" s="24" t="s">
        <v>30</v>
      </c>
      <c r="K1" s="24" t="s">
        <v>29</v>
      </c>
      <c r="L1" s="24" t="s">
        <v>28</v>
      </c>
      <c r="M1" s="23"/>
      <c r="N1" s="25" t="s">
        <v>27</v>
      </c>
      <c r="O1" s="25" t="s">
        <v>29</v>
      </c>
      <c r="P1" s="25" t="s">
        <v>28</v>
      </c>
      <c r="R1" s="48">
        <v>1</v>
      </c>
      <c r="S1" s="51" t="s">
        <v>31</v>
      </c>
    </row>
    <row r="2" spans="1:19" ht="36">
      <c r="A2" s="26">
        <v>1</v>
      </c>
      <c r="B2" s="41" t="str">
        <f aca="true" t="shared" si="0" ref="B2:B15">S1</f>
        <v>DIANE</v>
      </c>
      <c r="C2" s="28">
        <v>22.2</v>
      </c>
      <c r="D2" s="29">
        <v>6.63</v>
      </c>
      <c r="E2" s="26">
        <v>2</v>
      </c>
      <c r="F2" s="41" t="str">
        <f>S2</f>
        <v>JOHN C</v>
      </c>
      <c r="G2" s="42">
        <v>23.1</v>
      </c>
      <c r="H2" s="43">
        <v>6.93</v>
      </c>
      <c r="I2" s="26">
        <v>7</v>
      </c>
      <c r="J2" s="41" t="str">
        <f>S7</f>
        <v>TONY</v>
      </c>
      <c r="K2" s="42">
        <v>21</v>
      </c>
      <c r="L2" s="43">
        <v>6.41</v>
      </c>
      <c r="M2" s="30">
        <v>11</v>
      </c>
      <c r="N2" s="41" t="str">
        <f>S11</f>
        <v>DEANE</v>
      </c>
      <c r="O2" s="31">
        <v>28.2</v>
      </c>
      <c r="P2" s="32">
        <v>6.01</v>
      </c>
      <c r="R2" s="49">
        <v>2</v>
      </c>
      <c r="S2" s="52" t="s">
        <v>32</v>
      </c>
    </row>
    <row r="3" spans="1:19" ht="36">
      <c r="A3" s="33">
        <v>2</v>
      </c>
      <c r="B3" s="41" t="str">
        <f t="shared" si="0"/>
        <v>JOHN C</v>
      </c>
      <c r="C3" s="34">
        <v>21.8</v>
      </c>
      <c r="D3" s="27">
        <v>7.26</v>
      </c>
      <c r="E3" s="33">
        <v>1</v>
      </c>
      <c r="F3" s="41" t="str">
        <f>S1</f>
        <v>DIANE</v>
      </c>
      <c r="G3" s="44">
        <v>20.2</v>
      </c>
      <c r="H3" s="41">
        <v>7.42</v>
      </c>
      <c r="I3" s="33">
        <v>3</v>
      </c>
      <c r="J3" s="41" t="str">
        <f>S3</f>
        <v>KEVIN</v>
      </c>
      <c r="K3" s="44">
        <v>17.6</v>
      </c>
      <c r="L3" s="41">
        <v>5.93</v>
      </c>
      <c r="M3" s="35">
        <v>7</v>
      </c>
      <c r="N3" s="41" t="str">
        <f>S7</f>
        <v>TONY</v>
      </c>
      <c r="O3" s="31">
        <v>20.9</v>
      </c>
      <c r="P3" s="32"/>
      <c r="R3" s="49">
        <v>3</v>
      </c>
      <c r="S3" s="52" t="s">
        <v>33</v>
      </c>
    </row>
    <row r="4" spans="1:19" ht="36">
      <c r="A4" s="36">
        <v>3</v>
      </c>
      <c r="B4" s="41" t="str">
        <f t="shared" si="0"/>
        <v>KEVIN</v>
      </c>
      <c r="C4" s="34">
        <v>24.6</v>
      </c>
      <c r="D4" s="27">
        <v>6.18</v>
      </c>
      <c r="E4" s="36">
        <v>10</v>
      </c>
      <c r="F4" s="41" t="str">
        <f>S10</f>
        <v>ANDY</v>
      </c>
      <c r="G4" s="44">
        <v>27.5</v>
      </c>
      <c r="H4" s="41">
        <v>5.73</v>
      </c>
      <c r="I4" s="36">
        <v>5</v>
      </c>
      <c r="J4" s="41" t="str">
        <f>S5</f>
        <v>ROY</v>
      </c>
      <c r="K4" s="44">
        <v>25.1</v>
      </c>
      <c r="L4" s="41">
        <v>6.56</v>
      </c>
      <c r="M4" s="37">
        <v>12</v>
      </c>
      <c r="N4" s="41" t="str">
        <f>S12</f>
        <v>JOHN K</v>
      </c>
      <c r="O4" s="31">
        <v>26.2</v>
      </c>
      <c r="P4" s="32">
        <v>6.43</v>
      </c>
      <c r="R4" s="49">
        <v>4</v>
      </c>
      <c r="S4" s="52" t="s">
        <v>34</v>
      </c>
    </row>
    <row r="5" spans="1:19" ht="36.75" thickBot="1">
      <c r="A5" s="38">
        <v>4</v>
      </c>
      <c r="B5" s="41" t="str">
        <f t="shared" si="0"/>
        <v>PETER</v>
      </c>
      <c r="C5" s="61">
        <v>22.2</v>
      </c>
      <c r="D5" s="62">
        <v>7.03</v>
      </c>
      <c r="E5" s="38">
        <v>14</v>
      </c>
      <c r="F5" s="41" t="str">
        <f>S14</f>
        <v>MARTIN</v>
      </c>
      <c r="G5" s="59">
        <v>28</v>
      </c>
      <c r="H5" s="60">
        <v>5.68</v>
      </c>
      <c r="I5" s="38">
        <v>13</v>
      </c>
      <c r="J5" s="41" t="str">
        <f>S13</f>
        <v>JAIK</v>
      </c>
      <c r="K5" s="59">
        <v>27.1</v>
      </c>
      <c r="L5" s="60"/>
      <c r="M5" s="39">
        <v>1</v>
      </c>
      <c r="N5" s="41" t="str">
        <f>S1</f>
        <v>DIANE</v>
      </c>
      <c r="O5" s="63">
        <v>20.3</v>
      </c>
      <c r="P5" s="64">
        <v>7.39</v>
      </c>
      <c r="R5" s="49">
        <v>5</v>
      </c>
      <c r="S5" s="52" t="s">
        <v>35</v>
      </c>
    </row>
    <row r="6" spans="1:19" ht="36">
      <c r="A6" s="26">
        <v>5</v>
      </c>
      <c r="B6" s="41" t="str">
        <f t="shared" si="0"/>
        <v>ROY</v>
      </c>
      <c r="C6" s="28">
        <v>24.7</v>
      </c>
      <c r="D6" s="29">
        <v>6.75</v>
      </c>
      <c r="E6" s="26">
        <v>12</v>
      </c>
      <c r="F6" s="41" t="str">
        <f>S12</f>
        <v>JOHN K</v>
      </c>
      <c r="G6" s="42">
        <v>24.8</v>
      </c>
      <c r="H6" s="43">
        <v>6.89</v>
      </c>
      <c r="I6" s="26">
        <v>10</v>
      </c>
      <c r="J6" s="41" t="str">
        <f>S10</f>
        <v>ANDY</v>
      </c>
      <c r="K6" s="42">
        <v>28.1</v>
      </c>
      <c r="L6" s="43">
        <v>6.05</v>
      </c>
      <c r="M6" s="30">
        <v>3</v>
      </c>
      <c r="N6" s="41" t="str">
        <f>S3</f>
        <v>KEVIN</v>
      </c>
      <c r="O6" s="31">
        <v>27</v>
      </c>
      <c r="P6" s="32">
        <v>6.3</v>
      </c>
      <c r="R6" s="49">
        <v>6</v>
      </c>
      <c r="S6" s="52" t="s">
        <v>36</v>
      </c>
    </row>
    <row r="7" spans="1:19" ht="36">
      <c r="A7" s="33">
        <v>6</v>
      </c>
      <c r="B7" s="41" t="str">
        <f t="shared" si="0"/>
        <v>SHARON</v>
      </c>
      <c r="C7" s="34">
        <v>25.6</v>
      </c>
      <c r="D7" s="27">
        <v>6.53</v>
      </c>
      <c r="E7" s="33">
        <v>5</v>
      </c>
      <c r="F7" s="41" t="str">
        <f>S5</f>
        <v>ROY</v>
      </c>
      <c r="G7" s="44">
        <v>21.5</v>
      </c>
      <c r="H7" s="41">
        <v>6.52</v>
      </c>
      <c r="I7" s="33">
        <v>4</v>
      </c>
      <c r="J7" s="41" t="str">
        <f>S4</f>
        <v>PETER</v>
      </c>
      <c r="K7" s="44">
        <v>23.8</v>
      </c>
      <c r="L7" s="41">
        <v>7.17</v>
      </c>
      <c r="M7" s="35">
        <v>13</v>
      </c>
      <c r="N7" s="41" t="str">
        <f>S13</f>
        <v>JAIK</v>
      </c>
      <c r="O7" s="31">
        <v>27.1</v>
      </c>
      <c r="P7" s="32">
        <v>6.12</v>
      </c>
      <c r="R7" s="49">
        <v>7</v>
      </c>
      <c r="S7" s="52" t="s">
        <v>37</v>
      </c>
    </row>
    <row r="8" spans="1:19" ht="36">
      <c r="A8" s="36">
        <v>7</v>
      </c>
      <c r="B8" s="41" t="str">
        <f t="shared" si="0"/>
        <v>TONY</v>
      </c>
      <c r="C8" s="34">
        <v>20.8</v>
      </c>
      <c r="D8" s="27"/>
      <c r="E8" s="36">
        <v>2</v>
      </c>
      <c r="F8" s="41" t="str">
        <f>S2</f>
        <v>JOHN C</v>
      </c>
      <c r="G8" s="44">
        <v>21.9</v>
      </c>
      <c r="H8" s="41"/>
      <c r="I8" s="36">
        <v>6</v>
      </c>
      <c r="J8" s="41" t="str">
        <f>S6</f>
        <v>SHARON</v>
      </c>
      <c r="K8" s="44">
        <v>16.8</v>
      </c>
      <c r="L8" s="41">
        <v>6.55</v>
      </c>
      <c r="M8" s="37">
        <v>9</v>
      </c>
      <c r="N8" s="41" t="str">
        <f>S9</f>
        <v>DAVE</v>
      </c>
      <c r="O8" s="31">
        <v>24.7</v>
      </c>
      <c r="P8" s="32">
        <v>6.17</v>
      </c>
      <c r="R8" s="49">
        <v>8</v>
      </c>
      <c r="S8" s="52" t="s">
        <v>38</v>
      </c>
    </row>
    <row r="9" spans="1:19" ht="36.75" thickBot="1">
      <c r="A9" s="38">
        <v>8</v>
      </c>
      <c r="B9" s="41" t="str">
        <f t="shared" si="0"/>
        <v>JIM</v>
      </c>
      <c r="C9" s="61">
        <v>27.1</v>
      </c>
      <c r="D9" s="62">
        <v>6.02</v>
      </c>
      <c r="E9" s="38">
        <v>11</v>
      </c>
      <c r="F9" s="41" t="str">
        <f>S11</f>
        <v>DEANE</v>
      </c>
      <c r="G9" s="59">
        <v>29.3</v>
      </c>
      <c r="H9" s="60"/>
      <c r="I9" s="38">
        <v>9</v>
      </c>
      <c r="J9" s="41" t="str">
        <f>S9</f>
        <v>DAVE</v>
      </c>
      <c r="K9" s="59">
        <v>28.1</v>
      </c>
      <c r="L9" s="60">
        <v>6.1</v>
      </c>
      <c r="M9" s="38">
        <v>7</v>
      </c>
      <c r="N9" s="41" t="str">
        <f>S7</f>
        <v>TONY</v>
      </c>
      <c r="O9" s="65">
        <v>17.7</v>
      </c>
      <c r="P9" s="62">
        <v>6.31</v>
      </c>
      <c r="R9" s="49">
        <v>9</v>
      </c>
      <c r="S9" s="52" t="s">
        <v>39</v>
      </c>
    </row>
    <row r="10" spans="1:19" ht="36">
      <c r="A10" s="26">
        <v>9</v>
      </c>
      <c r="B10" s="41" t="str">
        <f t="shared" si="0"/>
        <v>DAVE</v>
      </c>
      <c r="C10" s="28">
        <v>26.3</v>
      </c>
      <c r="D10" s="29">
        <v>6.57</v>
      </c>
      <c r="E10" s="30">
        <v>8</v>
      </c>
      <c r="F10" s="41" t="str">
        <f>S8</f>
        <v>JIM</v>
      </c>
      <c r="G10" s="45">
        <v>28.7</v>
      </c>
      <c r="H10" s="46">
        <v>5.96</v>
      </c>
      <c r="I10" s="26">
        <v>14</v>
      </c>
      <c r="J10" s="41" t="str">
        <f>S14</f>
        <v>MARTIN</v>
      </c>
      <c r="K10" s="42">
        <v>29.7</v>
      </c>
      <c r="L10" s="43">
        <v>5.81</v>
      </c>
      <c r="M10" s="26">
        <v>6</v>
      </c>
      <c r="N10" s="41" t="str">
        <f>S6</f>
        <v>SHARON</v>
      </c>
      <c r="O10" s="28">
        <v>22.1</v>
      </c>
      <c r="P10" s="29">
        <v>6.77</v>
      </c>
      <c r="R10" s="49">
        <v>10</v>
      </c>
      <c r="S10" s="52" t="s">
        <v>40</v>
      </c>
    </row>
    <row r="11" spans="1:19" ht="36">
      <c r="A11" s="33">
        <v>10</v>
      </c>
      <c r="B11" s="41" t="str">
        <f t="shared" si="0"/>
        <v>ANDY</v>
      </c>
      <c r="C11" s="34">
        <v>30.8</v>
      </c>
      <c r="D11" s="27">
        <v>5.66</v>
      </c>
      <c r="E11" s="35">
        <v>9</v>
      </c>
      <c r="F11" s="41" t="str">
        <f>S9</f>
        <v>DAVE</v>
      </c>
      <c r="G11" s="44">
        <v>26.1</v>
      </c>
      <c r="H11" s="41">
        <v>5.88</v>
      </c>
      <c r="I11" s="33">
        <v>11</v>
      </c>
      <c r="J11" s="41" t="str">
        <f>S11</f>
        <v>DEANE</v>
      </c>
      <c r="K11" s="44">
        <v>29.9</v>
      </c>
      <c r="L11" s="41">
        <v>5.85</v>
      </c>
      <c r="M11" s="33">
        <v>8</v>
      </c>
      <c r="N11" s="41" t="str">
        <f>S8</f>
        <v>JIM</v>
      </c>
      <c r="O11" s="34">
        <v>30.1</v>
      </c>
      <c r="P11" s="27">
        <v>5.67</v>
      </c>
      <c r="R11" s="49">
        <v>11</v>
      </c>
      <c r="S11" s="52" t="s">
        <v>41</v>
      </c>
    </row>
    <row r="12" spans="1:19" ht="36">
      <c r="A12" s="36">
        <v>11</v>
      </c>
      <c r="B12" s="41" t="str">
        <f t="shared" si="0"/>
        <v>DEANE</v>
      </c>
      <c r="C12" s="34">
        <v>26.9</v>
      </c>
      <c r="D12" s="27">
        <v>5.8</v>
      </c>
      <c r="E12" s="37">
        <v>13</v>
      </c>
      <c r="F12" s="41" t="str">
        <f>S13</f>
        <v>JAIK</v>
      </c>
      <c r="G12" s="44">
        <v>26.9</v>
      </c>
      <c r="H12" s="41">
        <v>6.27</v>
      </c>
      <c r="I12" s="36">
        <v>8</v>
      </c>
      <c r="J12" s="41" t="str">
        <f>S8</f>
        <v>JIM</v>
      </c>
      <c r="K12" s="44">
        <v>27.8</v>
      </c>
      <c r="L12" s="41">
        <v>5.89</v>
      </c>
      <c r="M12" s="36">
        <v>15</v>
      </c>
      <c r="N12" s="41" t="str">
        <f>S15</f>
        <v>JAMIE</v>
      </c>
      <c r="O12" s="34">
        <v>25.1</v>
      </c>
      <c r="P12" s="27">
        <v>6.48</v>
      </c>
      <c r="R12" s="49">
        <v>12</v>
      </c>
      <c r="S12" s="52" t="s">
        <v>42</v>
      </c>
    </row>
    <row r="13" spans="1:19" ht="36.75" thickBot="1">
      <c r="A13" s="38">
        <v>12</v>
      </c>
      <c r="B13" s="41" t="str">
        <f t="shared" si="0"/>
        <v>JOHN K</v>
      </c>
      <c r="C13" s="61">
        <v>24.9</v>
      </c>
      <c r="D13" s="62">
        <v>6.54</v>
      </c>
      <c r="E13" s="39">
        <v>3</v>
      </c>
      <c r="F13" s="41" t="str">
        <f>S3</f>
        <v>KEVIN</v>
      </c>
      <c r="G13" s="59">
        <v>9</v>
      </c>
      <c r="H13" s="60">
        <v>6.15</v>
      </c>
      <c r="I13" s="38">
        <v>2</v>
      </c>
      <c r="J13" s="41" t="str">
        <f>S2</f>
        <v>JOHN C</v>
      </c>
      <c r="K13" s="59">
        <v>22.3</v>
      </c>
      <c r="L13" s="60">
        <v>6.9</v>
      </c>
      <c r="M13" s="38">
        <v>10</v>
      </c>
      <c r="N13" s="41" t="str">
        <f>S10</f>
        <v>ANDY</v>
      </c>
      <c r="O13" s="61">
        <v>30.4</v>
      </c>
      <c r="P13" s="62">
        <v>5.75</v>
      </c>
      <c r="R13" s="49">
        <v>13</v>
      </c>
      <c r="S13" s="52" t="s">
        <v>43</v>
      </c>
    </row>
    <row r="14" spans="1:19" ht="36">
      <c r="A14" s="26">
        <v>13</v>
      </c>
      <c r="B14" s="41" t="str">
        <f t="shared" si="0"/>
        <v>JAIK</v>
      </c>
      <c r="C14" s="28">
        <v>26.3</v>
      </c>
      <c r="D14" s="29">
        <v>6.15</v>
      </c>
      <c r="E14" s="26">
        <v>15</v>
      </c>
      <c r="F14" s="41" t="str">
        <f>S15</f>
        <v>JAMIE</v>
      </c>
      <c r="G14" s="28">
        <v>26.9</v>
      </c>
      <c r="H14" s="29">
        <v>6.48</v>
      </c>
      <c r="I14" s="26">
        <v>4</v>
      </c>
      <c r="J14" s="41" t="str">
        <f>S4</f>
        <v>PETER</v>
      </c>
      <c r="K14" s="42">
        <v>22.9</v>
      </c>
      <c r="L14" s="43">
        <v>6.95</v>
      </c>
      <c r="M14" s="54"/>
      <c r="N14" s="55"/>
      <c r="O14" s="56"/>
      <c r="P14" s="56"/>
      <c r="R14" s="57">
        <v>14</v>
      </c>
      <c r="S14" s="58" t="s">
        <v>44</v>
      </c>
    </row>
    <row r="15" spans="1:19" ht="36.75" thickBot="1">
      <c r="A15" s="33">
        <v>14</v>
      </c>
      <c r="B15" s="41" t="str">
        <f t="shared" si="0"/>
        <v>MARTIN</v>
      </c>
      <c r="C15" s="34">
        <v>31.9</v>
      </c>
      <c r="D15" s="27">
        <v>5.41</v>
      </c>
      <c r="E15" s="33">
        <v>12</v>
      </c>
      <c r="F15" s="41" t="str">
        <f>S12</f>
        <v>JOHN K</v>
      </c>
      <c r="G15" s="34">
        <v>26.2</v>
      </c>
      <c r="H15" s="27">
        <v>6.37</v>
      </c>
      <c r="I15" s="33">
        <v>15</v>
      </c>
      <c r="J15" s="41" t="str">
        <f>S15</f>
        <v>JAMIE</v>
      </c>
      <c r="K15" s="44">
        <v>25.4</v>
      </c>
      <c r="L15" s="41">
        <v>6.25</v>
      </c>
      <c r="M15" s="40"/>
      <c r="N15" s="40"/>
      <c r="O15" s="40"/>
      <c r="P15" s="40"/>
      <c r="R15" s="50">
        <v>15</v>
      </c>
      <c r="S15" s="53" t="s">
        <v>45</v>
      </c>
    </row>
    <row r="16" spans="1:16" ht="36.75" thickTop="1">
      <c r="A16" s="36">
        <v>4</v>
      </c>
      <c r="B16" s="41" t="str">
        <f>S4</f>
        <v>PETER</v>
      </c>
      <c r="C16" s="34">
        <v>21.1</v>
      </c>
      <c r="D16" s="27">
        <v>6.88</v>
      </c>
      <c r="E16" s="36">
        <v>14</v>
      </c>
      <c r="F16" s="41" t="str">
        <f>S14</f>
        <v>MARTIN</v>
      </c>
      <c r="G16" s="34">
        <v>30.5</v>
      </c>
      <c r="H16" s="27">
        <v>5.54</v>
      </c>
      <c r="I16" s="36">
        <v>1</v>
      </c>
      <c r="J16" s="41" t="str">
        <f>S1</f>
        <v>DIANE</v>
      </c>
      <c r="K16" s="44">
        <v>21.1</v>
      </c>
      <c r="L16" s="41">
        <v>7.26</v>
      </c>
      <c r="M16" s="40"/>
      <c r="N16" s="40"/>
      <c r="O16" s="40"/>
      <c r="P16" s="40"/>
    </row>
    <row r="17" spans="1:16" ht="36.75" thickBot="1">
      <c r="A17" s="38">
        <v>15</v>
      </c>
      <c r="B17" s="41" t="str">
        <f>S15</f>
        <v>JAMIE</v>
      </c>
      <c r="C17" s="61">
        <v>24.6</v>
      </c>
      <c r="D17" s="62">
        <v>6.49</v>
      </c>
      <c r="E17" s="38">
        <v>5</v>
      </c>
      <c r="F17" s="41" t="str">
        <f>S5</f>
        <v>ROY</v>
      </c>
      <c r="G17" s="61">
        <v>23.3</v>
      </c>
      <c r="H17" s="62">
        <v>6.57</v>
      </c>
      <c r="I17" s="38">
        <v>6</v>
      </c>
      <c r="J17" s="41" t="str">
        <f>S6</f>
        <v>SHARON</v>
      </c>
      <c r="K17" s="59">
        <v>25.3</v>
      </c>
      <c r="L17" s="60">
        <v>6.38</v>
      </c>
      <c r="N17" s="40"/>
      <c r="O17" s="47"/>
      <c r="P17" s="40"/>
    </row>
    <row r="18" spans="13:16" ht="15.75">
      <c r="M18" s="40"/>
      <c r="N18" s="40"/>
      <c r="O18" s="40"/>
      <c r="P18" s="40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2008-03-01T13:01:51Z</dcterms:modified>
  <cp:category/>
  <cp:version/>
  <cp:contentType/>
  <cp:contentStatus/>
</cp:coreProperties>
</file>